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.자동차등록" sheetId="4" r:id="rId1"/>
    <sheet name="1-2.자동차연료종류별 등록" sheetId="5" r:id="rId2"/>
    <sheet name="3.영업용자동차업종별수송" sheetId="7" r:id="rId3"/>
    <sheet name="4.철도수송 " sheetId="13" r:id="rId4"/>
    <sheet name="5.해운화물수송" sheetId="2" r:id="rId5"/>
    <sheet name="6.관광사업체등록" sheetId="11" r:id="rId6"/>
  </sheets>
  <definedNames>
    <definedName name="_xlnm.Print_Area" localSheetId="0">'1.자동차등록'!$A$1:$Z$29</definedName>
    <definedName name="_xlnm.Print_Area" localSheetId="1">'1-2.자동차연료종류별 등록'!$A$1:$AD$22</definedName>
    <definedName name="_xlnm.Print_Area" localSheetId="2">'3.영업용자동차업종별수송'!$A$1:$R$19</definedName>
    <definedName name="_xlnm.Print_Area" localSheetId="3">'4.철도수송 '!$A$1:$G$27</definedName>
    <definedName name="_xlnm.Print_Area" localSheetId="4">'5.해운화물수송'!$A$1:$U$29</definedName>
    <definedName name="_xlnm.Print_Area" localSheetId="5">'6.관광사업체등록'!$A$1:$K$54</definedName>
  </definedNames>
  <calcPr calcId="145621"/>
</workbook>
</file>

<file path=xl/calcChain.xml><?xml version="1.0" encoding="utf-8"?>
<calcChain xmlns="http://schemas.openxmlformats.org/spreadsheetml/2006/main">
  <c r="E27" i="2" l="1"/>
  <c r="E26" i="2"/>
  <c r="E25" i="2"/>
  <c r="E24" i="2"/>
  <c r="E23" i="2"/>
  <c r="E22" i="2"/>
  <c r="E21" i="2"/>
  <c r="E20" i="2"/>
  <c r="E19" i="2"/>
  <c r="E18" i="2"/>
  <c r="E17" i="2"/>
  <c r="E16" i="2"/>
  <c r="E15" i="2" s="1"/>
  <c r="K15" i="2"/>
  <c r="J15" i="2"/>
  <c r="I15" i="2"/>
  <c r="H15" i="2"/>
  <c r="G15" i="2"/>
  <c r="F15" i="2"/>
  <c r="D15" i="2"/>
  <c r="C15" i="2"/>
  <c r="B15" i="2"/>
  <c r="B12" i="5" l="1"/>
  <c r="N16" i="7" l="1"/>
  <c r="M16" i="7"/>
  <c r="C16" i="7"/>
  <c r="B16" i="7"/>
  <c r="N15" i="7"/>
  <c r="M15" i="7"/>
  <c r="N14" i="7"/>
  <c r="M14" i="7"/>
  <c r="N13" i="7"/>
  <c r="M13" i="7"/>
  <c r="N12" i="7"/>
  <c r="M12" i="7"/>
  <c r="J11" i="5"/>
  <c r="H11" i="5"/>
  <c r="G11" i="5"/>
  <c r="F11" i="5"/>
  <c r="E11" i="5"/>
  <c r="B11" i="5" s="1"/>
  <c r="D11" i="5"/>
  <c r="C11" i="5"/>
  <c r="L17" i="5" l="1"/>
  <c r="B17" i="5"/>
  <c r="V10" i="5"/>
  <c r="L10" i="5"/>
  <c r="J10" i="5"/>
  <c r="I10" i="5"/>
  <c r="H10" i="5"/>
  <c r="G10" i="5"/>
  <c r="F10" i="5"/>
  <c r="B10" i="5" s="1"/>
  <c r="E10" i="5"/>
  <c r="D10" i="5"/>
  <c r="C10" i="5"/>
</calcChain>
</file>

<file path=xl/sharedStrings.xml><?xml version="1.0" encoding="utf-8"?>
<sst xmlns="http://schemas.openxmlformats.org/spreadsheetml/2006/main" count="612" uniqueCount="288">
  <si>
    <t>연  별</t>
    <phoneticPr fontId="3" type="noConversion"/>
  </si>
  <si>
    <t>합  계</t>
    <phoneticPr fontId="3" type="noConversion"/>
  </si>
  <si>
    <t>Total</t>
    <phoneticPr fontId="3" type="noConversion"/>
  </si>
  <si>
    <t>-</t>
  </si>
  <si>
    <t>Tonnage Carried by Vessel</t>
    <phoneticPr fontId="3" type="noConversion"/>
  </si>
  <si>
    <t>Tonnage Carried by Vessel(Cont'd)</t>
    <phoneticPr fontId="3" type="noConversion"/>
  </si>
  <si>
    <t>단위 : 천톤</t>
    <phoneticPr fontId="3" type="noConversion"/>
  </si>
  <si>
    <t>Unit : 1,000 ton</t>
    <phoneticPr fontId="3" type="noConversion"/>
  </si>
  <si>
    <t>외항화물</t>
    <phoneticPr fontId="3" type="noConversion"/>
  </si>
  <si>
    <t>연안화물</t>
    <phoneticPr fontId="3" type="noConversion"/>
  </si>
  <si>
    <t>주요화물별수송량</t>
    <phoneticPr fontId="3" type="noConversion"/>
  </si>
  <si>
    <t>월  별</t>
    <phoneticPr fontId="3" type="noConversion"/>
  </si>
  <si>
    <t>Transportion volume by Commodities</t>
    <phoneticPr fontId="3" type="noConversion"/>
  </si>
  <si>
    <t>Year&amp;</t>
    <phoneticPr fontId="3" type="noConversion"/>
  </si>
  <si>
    <t xml:space="preserve">
Ocean Goingfreight</t>
    <phoneticPr fontId="3" type="noConversion"/>
  </si>
  <si>
    <t>Coastal
freight</t>
    <phoneticPr fontId="3" type="noConversion"/>
  </si>
  <si>
    <t>양  곡</t>
    <phoneticPr fontId="3" type="noConversion"/>
  </si>
  <si>
    <t>동식물성
유 지 류</t>
    <phoneticPr fontId="3" type="noConversion"/>
  </si>
  <si>
    <t>비  료</t>
    <phoneticPr fontId="3" type="noConversion"/>
  </si>
  <si>
    <t>화학 공업
생산품</t>
    <phoneticPr fontId="3" type="noConversion"/>
  </si>
  <si>
    <t>시 멘 트</t>
    <phoneticPr fontId="3" type="noConversion"/>
  </si>
  <si>
    <t>유  류</t>
    <phoneticPr fontId="3" type="noConversion"/>
  </si>
  <si>
    <t>무연탄</t>
    <phoneticPr fontId="3" type="noConversion"/>
  </si>
  <si>
    <t xml:space="preserve">유연탄 </t>
    <phoneticPr fontId="3" type="noConversion"/>
  </si>
  <si>
    <t>목  재</t>
    <phoneticPr fontId="3" type="noConversion"/>
  </si>
  <si>
    <t>선  어</t>
    <phoneticPr fontId="3" type="noConversion"/>
  </si>
  <si>
    <t>기타광석</t>
    <phoneticPr fontId="3" type="noConversion"/>
  </si>
  <si>
    <t>철 광 석</t>
    <phoneticPr fontId="3" type="noConversion"/>
  </si>
  <si>
    <t>기계류</t>
    <phoneticPr fontId="3" type="noConversion"/>
  </si>
  <si>
    <t>철  재</t>
    <phoneticPr fontId="3" type="noConversion"/>
  </si>
  <si>
    <t>기  타</t>
    <phoneticPr fontId="3" type="noConversion"/>
  </si>
  <si>
    <t>Month</t>
    <phoneticPr fontId="3" type="noConversion"/>
  </si>
  <si>
    <t>Grain</t>
    <phoneticPr fontId="3" type="noConversion"/>
  </si>
  <si>
    <t xml:space="preserve">Animal and vegetable fats and oils </t>
    <phoneticPr fontId="3" type="noConversion"/>
  </si>
  <si>
    <t xml:space="preserve"> Fertilizer</t>
    <phoneticPr fontId="3" type="noConversion"/>
  </si>
  <si>
    <t>Chemicals</t>
    <phoneticPr fontId="3" type="noConversion"/>
  </si>
  <si>
    <t>Cement</t>
    <phoneticPr fontId="3" type="noConversion"/>
  </si>
  <si>
    <t>Oils</t>
    <phoneticPr fontId="3" type="noConversion"/>
  </si>
  <si>
    <t>Anthracite</t>
    <phoneticPr fontId="3" type="noConversion"/>
  </si>
  <si>
    <t>Bituminous</t>
    <phoneticPr fontId="3" type="noConversion"/>
  </si>
  <si>
    <t>Timber</t>
    <phoneticPr fontId="3" type="noConversion"/>
  </si>
  <si>
    <t>Fresh Fish</t>
    <phoneticPr fontId="3" type="noConversion"/>
  </si>
  <si>
    <t>Other mineral</t>
    <phoneticPr fontId="3" type="noConversion"/>
  </si>
  <si>
    <t>Ores</t>
    <phoneticPr fontId="3" type="noConversion"/>
  </si>
  <si>
    <t>Machinery</t>
    <phoneticPr fontId="3" type="noConversion"/>
  </si>
  <si>
    <t>Iron material</t>
    <phoneticPr fontId="3" type="noConversion"/>
  </si>
  <si>
    <t>Other</t>
  </si>
  <si>
    <t>1 월</t>
    <phoneticPr fontId="20" type="noConversion"/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</si>
  <si>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</si>
  <si>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</si>
  <si>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</si>
  <si>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</si>
  <si>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</si>
  <si>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</si>
  <si>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</si>
  <si>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</si>
  <si>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</si>
  <si>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</si>
  <si>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</si>
  <si>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 : 해양수산부 통합 PORT-MIS</t>
    <phoneticPr fontId="3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</si>
  <si>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</si>
  <si>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</si>
  <si>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</si>
  <si>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</si>
  <si>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</si>
  <si>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</si>
  <si>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</si>
  <si>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</si>
  <si>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</si>
  <si>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</si>
  <si>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1. 자  동  차  등  록</t>
    <phoneticPr fontId="3" type="noConversion"/>
  </si>
  <si>
    <t>1. 자  동  차  등  록 (속)</t>
    <phoneticPr fontId="3" type="noConversion"/>
  </si>
  <si>
    <t>Registered Motor Vehicles</t>
    <phoneticPr fontId="3" type="noConversion"/>
  </si>
  <si>
    <t>Registered Motor Vehicles (Cont'd)</t>
    <phoneticPr fontId="3" type="noConversion"/>
  </si>
  <si>
    <t>단위 : 대</t>
  </si>
  <si>
    <t>Unit : Each</t>
    <phoneticPr fontId="3" type="noConversion"/>
  </si>
  <si>
    <t>연  별</t>
    <phoneticPr fontId="3" type="noConversion"/>
  </si>
  <si>
    <r>
      <t xml:space="preserve">합 계 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   </t>
    </r>
    <r>
      <rPr>
        <sz val="10"/>
        <rFont val="Arial Narrow"/>
        <family val="2"/>
      </rPr>
      <t xml:space="preserve"> Total </t>
    </r>
    <phoneticPr fontId="3" type="noConversion"/>
  </si>
  <si>
    <r>
      <t xml:space="preserve">승용차 </t>
    </r>
    <r>
      <rPr>
        <sz val="10"/>
        <rFont val="Arial Narrow"/>
        <family val="2"/>
      </rPr>
      <t xml:space="preserve"> Passenger  cars</t>
    </r>
    <phoneticPr fontId="3" type="noConversion"/>
  </si>
  <si>
    <r>
      <t xml:space="preserve">승합차   </t>
    </r>
    <r>
      <rPr>
        <sz val="10"/>
        <rFont val="Arial Narrow"/>
        <family val="2"/>
      </rPr>
      <t xml:space="preserve">  Buses</t>
    </r>
    <phoneticPr fontId="3" type="noConversion"/>
  </si>
  <si>
    <r>
      <t>화물차</t>
    </r>
    <r>
      <rPr>
        <sz val="10"/>
        <rFont val="Arial Narrow"/>
        <family val="2"/>
      </rPr>
      <t xml:space="preserve">  Trucks</t>
    </r>
    <phoneticPr fontId="3" type="noConversion"/>
  </si>
  <si>
    <r>
      <t>특수차</t>
    </r>
    <r>
      <rPr>
        <sz val="10"/>
        <rFont val="Arial Narrow"/>
        <family val="2"/>
      </rPr>
      <t xml:space="preserve">   Special cars</t>
    </r>
    <phoneticPr fontId="3" type="noConversion"/>
  </si>
  <si>
    <r>
      <t>이륜자동차</t>
    </r>
    <r>
      <rPr>
        <sz val="10"/>
        <rFont val="Arial Narrow"/>
        <family val="2"/>
      </rPr>
      <t xml:space="preserve"> Moter cycle</t>
    </r>
    <phoneticPr fontId="3" type="noConversion"/>
  </si>
  <si>
    <t>월  별</t>
    <phoneticPr fontId="3" type="noConversion"/>
  </si>
  <si>
    <t>관  용</t>
  </si>
  <si>
    <t>자가용</t>
  </si>
  <si>
    <t>영업용</t>
  </si>
  <si>
    <t>관용</t>
  </si>
  <si>
    <t>Year &amp;</t>
    <phoneticPr fontId="20" type="noConversion"/>
  </si>
  <si>
    <t>계</t>
    <phoneticPr fontId="3" type="noConversion"/>
  </si>
  <si>
    <t>Month</t>
    <phoneticPr fontId="20" type="noConversion"/>
  </si>
  <si>
    <t>Government</t>
    <phoneticPr fontId="3" type="noConversion"/>
  </si>
  <si>
    <t>Private</t>
  </si>
  <si>
    <t>Commercial</t>
    <phoneticPr fontId="3" type="noConversion"/>
  </si>
  <si>
    <t>Total</t>
    <phoneticPr fontId="3" type="noConversion"/>
  </si>
  <si>
    <t>1월</t>
    <phoneticPr fontId="3" type="noConversion"/>
  </si>
  <si>
    <t>2월</t>
    <phoneticPr fontId="3" type="noConversion"/>
  </si>
  <si>
    <t xml:space="preserve">주 1) 이륜차 미포함
   2) 월별수치는 누적 합계임   </t>
    <phoneticPr fontId="3" type="noConversion"/>
  </si>
  <si>
    <t xml:space="preserve">자료 : 자동차등록사무소    </t>
    <phoneticPr fontId="3" type="noConversion"/>
  </si>
  <si>
    <t>Registered Motor Vehicles</t>
    <phoneticPr fontId="3" type="noConversion"/>
  </si>
  <si>
    <t>Registered Motor Vehicles(Cont'd)</t>
    <phoneticPr fontId="3" type="noConversion"/>
  </si>
  <si>
    <t>unit : each</t>
    <phoneticPr fontId="3" type="noConversion"/>
  </si>
  <si>
    <t>연  별</t>
    <phoneticPr fontId="3" type="noConversion"/>
  </si>
  <si>
    <r>
      <t xml:space="preserve">합 계 </t>
    </r>
    <r>
      <rPr>
        <vertAlign val="superscript"/>
        <sz val="11"/>
        <rFont val="나눔고딕"/>
        <family val="3"/>
        <charset val="129"/>
      </rPr>
      <t>1)</t>
    </r>
    <r>
      <rPr>
        <sz val="11"/>
        <rFont val="나눔고딕"/>
        <family val="3"/>
        <charset val="129"/>
      </rPr>
      <t xml:space="preserve"> </t>
    </r>
    <r>
      <rPr>
        <sz val="11"/>
        <rFont val="Arial Narrow"/>
        <family val="2"/>
      </rPr>
      <t xml:space="preserve">    Total </t>
    </r>
    <phoneticPr fontId="3" type="noConversion"/>
  </si>
  <si>
    <r>
      <t xml:space="preserve">승합차  </t>
    </r>
    <r>
      <rPr>
        <sz val="11"/>
        <rFont val="Arial Narrow"/>
        <family val="2"/>
      </rPr>
      <t xml:space="preserve">   Buses</t>
    </r>
    <phoneticPr fontId="3" type="noConversion"/>
  </si>
  <si>
    <r>
      <t xml:space="preserve">특수차  </t>
    </r>
    <r>
      <rPr>
        <sz val="11"/>
        <rFont val="Arial Narrow"/>
        <family val="2"/>
      </rPr>
      <t xml:space="preserve"> Special cars</t>
    </r>
    <phoneticPr fontId="3" type="noConversion"/>
  </si>
  <si>
    <t>월  별</t>
    <phoneticPr fontId="3" type="noConversion"/>
  </si>
  <si>
    <t>CNG</t>
    <phoneticPr fontId="3" type="noConversion"/>
  </si>
  <si>
    <t>휘발유</t>
    <phoneticPr fontId="3" type="noConversion"/>
  </si>
  <si>
    <t>경유</t>
    <phoneticPr fontId="3" type="noConversion"/>
  </si>
  <si>
    <t xml:space="preserve">LPG </t>
    <phoneticPr fontId="3" type="noConversion"/>
  </si>
  <si>
    <t>전기</t>
    <phoneticPr fontId="3" type="noConversion"/>
  </si>
  <si>
    <r>
      <t>하이
브리드</t>
    </r>
    <r>
      <rPr>
        <vertAlign val="superscript"/>
        <sz val="11"/>
        <rFont val="나눔고딕"/>
        <family val="3"/>
        <charset val="129"/>
      </rPr>
      <t>2)</t>
    </r>
    <phoneticPr fontId="3" type="noConversion"/>
  </si>
  <si>
    <t>수소</t>
    <phoneticPr fontId="3" type="noConversion"/>
  </si>
  <si>
    <t>기타연료</t>
    <phoneticPr fontId="3" type="noConversion"/>
  </si>
  <si>
    <t>Year &amp;</t>
    <phoneticPr fontId="20" type="noConversion"/>
  </si>
  <si>
    <t>Month</t>
    <phoneticPr fontId="20" type="noConversion"/>
  </si>
  <si>
    <r>
      <t xml:space="preserve">승용차  </t>
    </r>
    <r>
      <rPr>
        <sz val="11"/>
        <rFont val="Arial Narrow"/>
        <family val="2"/>
      </rPr>
      <t>Passenger  cars</t>
    </r>
    <phoneticPr fontId="3" type="noConversion"/>
  </si>
  <si>
    <r>
      <t>화물차</t>
    </r>
    <r>
      <rPr>
        <sz val="11"/>
        <rFont val="Arial Narrow"/>
        <family val="2"/>
      </rPr>
      <t xml:space="preserve">  Trucks</t>
    </r>
    <phoneticPr fontId="3" type="noConversion"/>
  </si>
  <si>
    <t xml:space="preserve"> 주 1) 이륜자동차 미포함  Excluding Motorcycle</t>
    <phoneticPr fontId="24" type="noConversion"/>
  </si>
  <si>
    <t xml:space="preserve">    2) 하이브리드 : LPG+전기, 휘발유+전기, 경유+전기, CNG+전기</t>
    <phoneticPr fontId="24" type="noConversion"/>
  </si>
  <si>
    <t xml:space="preserve"> 자료 : 자동차등록사무소</t>
    <phoneticPr fontId="24" type="noConversion"/>
  </si>
  <si>
    <t>3. 영업용 자동차 업종별 수송</t>
    <phoneticPr fontId="20" type="noConversion"/>
  </si>
  <si>
    <t>3. 영업용 자동차 업종별 수송 (속)</t>
    <phoneticPr fontId="20" type="noConversion"/>
  </si>
  <si>
    <t>Transportation of Commercial Moter Vehicles , by Type of Business</t>
    <phoneticPr fontId="20" type="noConversion"/>
  </si>
  <si>
    <t>Transportation of Commercial Moter Vehicles , by Type of Business(Cont'd)</t>
    <phoneticPr fontId="20" type="noConversion"/>
  </si>
  <si>
    <t>단위 : 여객/천명, 화물/톤</t>
    <phoneticPr fontId="20" type="noConversion"/>
  </si>
  <si>
    <t>Unit : Freight/ton, Passenger/Thousand Person</t>
    <phoneticPr fontId="3" type="noConversion"/>
  </si>
  <si>
    <t>연   별</t>
    <phoneticPr fontId="20" type="noConversion"/>
  </si>
  <si>
    <r>
      <t xml:space="preserve">여                             객                  </t>
    </r>
    <r>
      <rPr>
        <sz val="10"/>
        <rFont val="Arial Narrow"/>
        <family val="2"/>
      </rPr>
      <t xml:space="preserve">        Passenger</t>
    </r>
    <phoneticPr fontId="3" type="noConversion"/>
  </si>
  <si>
    <r>
      <t xml:space="preserve">화              물        </t>
    </r>
    <r>
      <rPr>
        <sz val="10"/>
        <rFont val="Arial Narrow"/>
        <family val="2"/>
      </rPr>
      <t xml:space="preserve">       Freight</t>
    </r>
    <phoneticPr fontId="3" type="noConversion"/>
  </si>
  <si>
    <t>계</t>
    <phoneticPr fontId="20" type="noConversion"/>
  </si>
  <si>
    <t>시외버스</t>
    <phoneticPr fontId="20" type="noConversion"/>
  </si>
  <si>
    <t>시내버스</t>
    <phoneticPr fontId="20" type="noConversion"/>
  </si>
  <si>
    <t>택  시</t>
    <phoneticPr fontId="20" type="noConversion"/>
  </si>
  <si>
    <t>전  세</t>
    <phoneticPr fontId="20" type="noConversion"/>
  </si>
  <si>
    <t>월   별</t>
    <phoneticPr fontId="20" type="noConversion"/>
  </si>
  <si>
    <t>일   반</t>
    <phoneticPr fontId="20" type="noConversion"/>
  </si>
  <si>
    <t>Total</t>
    <phoneticPr fontId="3" type="noConversion"/>
  </si>
  <si>
    <t>Inter-city buses</t>
    <phoneticPr fontId="3" type="noConversion"/>
  </si>
  <si>
    <t>Intra-city buses</t>
    <phoneticPr fontId="3" type="noConversion"/>
  </si>
  <si>
    <t>Taxi</t>
    <phoneticPr fontId="3" type="noConversion"/>
  </si>
  <si>
    <t>Chartered car</t>
    <phoneticPr fontId="3" type="noConversion"/>
  </si>
  <si>
    <t>General cargo</t>
    <phoneticPr fontId="3" type="noConversion"/>
  </si>
  <si>
    <t>Individual cargo</t>
    <phoneticPr fontId="3" type="noConversion"/>
  </si>
  <si>
    <t>등록대수</t>
  </si>
  <si>
    <t>수송인원</t>
  </si>
  <si>
    <t>수 송 량</t>
  </si>
  <si>
    <t>Number</t>
    <phoneticPr fontId="20" type="noConversion"/>
  </si>
  <si>
    <t>Number of</t>
  </si>
  <si>
    <t>Number of</t>
    <phoneticPr fontId="3" type="noConversion"/>
  </si>
  <si>
    <t>Year</t>
    <phoneticPr fontId="3" type="noConversion"/>
  </si>
  <si>
    <t>of cars</t>
    <phoneticPr fontId="20" type="noConversion"/>
  </si>
  <si>
    <t>passengers</t>
    <phoneticPr fontId="20" type="noConversion"/>
  </si>
  <si>
    <t>주 1) 특수, 용달 포함</t>
    <phoneticPr fontId="20" type="noConversion"/>
  </si>
  <si>
    <t xml:space="preserve">자료 : 교통행정과    </t>
  </si>
  <si>
    <t>Registration of Tourist Service Establishments</t>
    <phoneticPr fontId="20" type="noConversion"/>
  </si>
  <si>
    <t>단위 : 개소</t>
  </si>
  <si>
    <t>Unit : Place</t>
    <phoneticPr fontId="3" type="noConversion"/>
  </si>
  <si>
    <t>연   별</t>
    <phoneticPr fontId="20" type="noConversion"/>
  </si>
  <si>
    <r>
      <t xml:space="preserve">여행업 </t>
    </r>
    <r>
      <rPr>
        <sz val="10"/>
        <rFont val="Arial Narrow"/>
        <family val="2"/>
      </rPr>
      <t xml:space="preserve"> Travel agencies</t>
    </r>
    <phoneticPr fontId="3" type="noConversion"/>
  </si>
  <si>
    <r>
      <t>관광숙박업</t>
    </r>
    <r>
      <rPr>
        <sz val="10"/>
        <rFont val="Arial Narrow"/>
        <family val="2"/>
      </rPr>
      <t xml:space="preserve">  Tourist accommodations           </t>
    </r>
    <phoneticPr fontId="20" type="noConversion"/>
  </si>
  <si>
    <t>일반</t>
    <phoneticPr fontId="20" type="noConversion"/>
  </si>
  <si>
    <t>국외</t>
    <phoneticPr fontId="20" type="noConversion"/>
  </si>
  <si>
    <t>국내</t>
    <phoneticPr fontId="20" type="noConversion"/>
  </si>
  <si>
    <t>국내외
여행업</t>
    <phoneticPr fontId="3" type="noConversion"/>
  </si>
  <si>
    <t>호   텔   업</t>
    <phoneticPr fontId="20" type="noConversion"/>
  </si>
  <si>
    <t>휴양
콘도
미니엄업</t>
    <phoneticPr fontId="20" type="noConversion"/>
  </si>
  <si>
    <t>가족호텔업</t>
    <phoneticPr fontId="20" type="noConversion"/>
  </si>
  <si>
    <t>관광호텔업</t>
    <phoneticPr fontId="20" type="noConversion"/>
  </si>
  <si>
    <t>기타호텔업</t>
    <phoneticPr fontId="3" type="noConversion"/>
  </si>
  <si>
    <t>Year</t>
    <phoneticPr fontId="20" type="noConversion"/>
  </si>
  <si>
    <t>General</t>
    <phoneticPr fontId="20" type="noConversion"/>
  </si>
  <si>
    <t>Overseas</t>
    <phoneticPr fontId="20" type="noConversion"/>
  </si>
  <si>
    <t>Domestic</t>
    <phoneticPr fontId="20" type="noConversion"/>
  </si>
  <si>
    <t>Family hotel</t>
    <phoneticPr fontId="20" type="noConversion"/>
  </si>
  <si>
    <t>Tourist hotel</t>
    <phoneticPr fontId="3" type="noConversion"/>
  </si>
  <si>
    <t>Other hotel</t>
    <phoneticPr fontId="3" type="noConversion"/>
  </si>
  <si>
    <t>-</t>
    <phoneticPr fontId="20" type="noConversion"/>
  </si>
  <si>
    <r>
      <t>관광객이용시설업</t>
    </r>
    <r>
      <rPr>
        <sz val="10"/>
        <rFont val="Arial Narrow"/>
        <family val="2"/>
      </rPr>
      <t xml:space="preserve"> Tourist entertainment facilities     </t>
    </r>
    <phoneticPr fontId="20" type="noConversion"/>
  </si>
  <si>
    <t>전  문
휴양업</t>
    <phoneticPr fontId="20" type="noConversion"/>
  </si>
  <si>
    <t>종  합
휴양업</t>
    <phoneticPr fontId="3" type="noConversion"/>
  </si>
  <si>
    <t>야영장업</t>
    <phoneticPr fontId="3" type="noConversion"/>
  </si>
  <si>
    <t>관      광
유람선업</t>
    <phoneticPr fontId="20" type="noConversion"/>
  </si>
  <si>
    <t>관  광
공연장업</t>
    <phoneticPr fontId="3" type="noConversion"/>
  </si>
  <si>
    <t>외국인 관광도시
민박업</t>
    <phoneticPr fontId="3" type="noConversion"/>
  </si>
  <si>
    <t>Resort
complexes</t>
    <phoneticPr fontId="20" type="noConversion"/>
  </si>
  <si>
    <t>motorist convenience facilities</t>
    <phoneticPr fontId="3" type="noConversion"/>
  </si>
  <si>
    <t>Tourist cruises</t>
    <phoneticPr fontId="20" type="noConversion"/>
  </si>
  <si>
    <t>Performing arts
for tourists</t>
    <phoneticPr fontId="20" type="noConversion"/>
  </si>
  <si>
    <t>Souvenir shops for foreigners only</t>
    <phoneticPr fontId="3" type="noConversion"/>
  </si>
  <si>
    <t>-</t>
    <phoneticPr fontId="52" type="noConversion"/>
  </si>
  <si>
    <t>-</t>
    <phoneticPr fontId="3" type="noConversion"/>
  </si>
  <si>
    <r>
      <t xml:space="preserve">국제회의업 </t>
    </r>
    <r>
      <rPr>
        <sz val="10"/>
        <rFont val="Arial Narrow"/>
        <family val="2"/>
      </rPr>
      <t>Organizing International Meeting</t>
    </r>
    <phoneticPr fontId="3" type="noConversion"/>
  </si>
  <si>
    <t xml:space="preserve"> 카지노업</t>
    <phoneticPr fontId="20" type="noConversion"/>
  </si>
  <si>
    <r>
      <t>유 원 시 설 업</t>
    </r>
    <r>
      <rPr>
        <sz val="10"/>
        <rFont val="Arial Narrow"/>
        <family val="2"/>
      </rPr>
      <t xml:space="preserve"> Recreational  Facilities</t>
    </r>
    <phoneticPr fontId="20" type="noConversion"/>
  </si>
  <si>
    <r>
      <t>관광편의시설업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</si>
  <si>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t>시설업</t>
    <phoneticPr fontId="3" type="noConversion"/>
  </si>
  <si>
    <t>기획업</t>
    <phoneticPr fontId="3" type="noConversion"/>
  </si>
  <si>
    <t>종합유원</t>
    <phoneticPr fontId="20" type="noConversion"/>
  </si>
  <si>
    <t>일반유원</t>
    <phoneticPr fontId="20" type="noConversion"/>
  </si>
  <si>
    <t>기타유원</t>
    <phoneticPr fontId="20" type="noConversion"/>
  </si>
  <si>
    <t>관광유흥</t>
    <phoneticPr fontId="20" type="noConversion"/>
  </si>
  <si>
    <t>관광극장
유 흥 업</t>
    <phoneticPr fontId="20" type="noConversion"/>
  </si>
  <si>
    <t>Casino</t>
    <phoneticPr fontId="20" type="noConversion"/>
  </si>
  <si>
    <t>시 설 업</t>
    <phoneticPr fontId="20" type="noConversion"/>
  </si>
  <si>
    <t>음 식 점</t>
    <phoneticPr fontId="20" type="noConversion"/>
  </si>
  <si>
    <t>Recreational 
 Complex
Facilities</t>
    <phoneticPr fontId="20" type="noConversion"/>
  </si>
  <si>
    <t>General 
 Recreational
Facilities</t>
    <phoneticPr fontId="20" type="noConversion"/>
  </si>
  <si>
    <t>Other
Recreational
Facilities</t>
    <phoneticPr fontId="20" type="noConversion"/>
  </si>
  <si>
    <t>Amusement
Restaurants 
for Tourists</t>
    <phoneticPr fontId="3" type="noConversion"/>
  </si>
  <si>
    <t>Entertainment
Theater
Business
for tourists</t>
    <phoneticPr fontId="3" type="noConversion"/>
  </si>
  <si>
    <t>Facilities</t>
    <phoneticPr fontId="3" type="noConversion"/>
  </si>
  <si>
    <t>Planning</t>
    <phoneticPr fontId="3" type="noConversion"/>
  </si>
  <si>
    <t>관광편의시설업  Tourist convenience facilities</t>
    <phoneticPr fontId="20" type="noConversion"/>
  </si>
  <si>
    <t>외국인전용</t>
    <phoneticPr fontId="20" type="noConversion"/>
  </si>
  <si>
    <t>관   광</t>
    <phoneticPr fontId="20" type="noConversion"/>
  </si>
  <si>
    <t>관광순환</t>
    <phoneticPr fontId="3" type="noConversion"/>
  </si>
  <si>
    <t>관    광</t>
    <phoneticPr fontId="20" type="noConversion"/>
  </si>
  <si>
    <t>여객자동차
터미널시설업</t>
    <phoneticPr fontId="3" type="noConversion"/>
  </si>
  <si>
    <t>관 광
펜션업</t>
    <phoneticPr fontId="3" type="noConversion"/>
  </si>
  <si>
    <t>관   광</t>
    <phoneticPr fontId="3" type="noConversion"/>
  </si>
  <si>
    <t>한  옥</t>
    <phoneticPr fontId="3" type="noConversion"/>
  </si>
  <si>
    <t>관 광
면세업</t>
    <phoneticPr fontId="3" type="noConversion"/>
  </si>
  <si>
    <t>관광지원
서비스업</t>
    <phoneticPr fontId="3" type="noConversion"/>
  </si>
  <si>
    <t>유흥음식점업</t>
    <phoneticPr fontId="20" type="noConversion"/>
  </si>
  <si>
    <t>식당업</t>
    <phoneticPr fontId="20" type="noConversion"/>
  </si>
  <si>
    <t>버스업</t>
    <phoneticPr fontId="3" type="noConversion"/>
  </si>
  <si>
    <t>사진업</t>
    <phoneticPr fontId="20" type="noConversion"/>
  </si>
  <si>
    <t>궤도업</t>
    <phoneticPr fontId="3" type="noConversion"/>
  </si>
  <si>
    <t>체험업</t>
    <phoneticPr fontId="3" type="noConversion"/>
  </si>
  <si>
    <t>Amusement</t>
    <phoneticPr fontId="20" type="noConversion"/>
  </si>
  <si>
    <t>Tourism Transportation</t>
    <phoneticPr fontId="3" type="noConversion"/>
  </si>
  <si>
    <t>Duty-Free
Trading</t>
    <phoneticPr fontId="3" type="noConversion"/>
  </si>
  <si>
    <t>Tourism
Support
Services</t>
    <phoneticPr fontId="3" type="noConversion"/>
  </si>
  <si>
    <t xml:space="preserve">Restaurants </t>
    <phoneticPr fontId="20" type="noConversion"/>
  </si>
  <si>
    <t>Tourism
pension</t>
    <phoneticPr fontId="3" type="noConversion"/>
  </si>
  <si>
    <t xml:space="preserve"> Korean-style house experience</t>
    <phoneticPr fontId="3" type="noConversion"/>
  </si>
  <si>
    <t>Exclusive to</t>
    <phoneticPr fontId="20" type="noConversion"/>
  </si>
  <si>
    <t>Tourist</t>
    <phoneticPr fontId="20" type="noConversion"/>
  </si>
  <si>
    <t>City Circle</t>
    <phoneticPr fontId="20" type="noConversion"/>
  </si>
  <si>
    <t>Tourism</t>
    <phoneticPr fontId="20" type="noConversion"/>
  </si>
  <si>
    <t>Foreigners</t>
    <phoneticPr fontId="20" type="noConversion"/>
  </si>
  <si>
    <t>Restaurants</t>
    <phoneticPr fontId="20" type="noConversion"/>
  </si>
  <si>
    <t>Photography</t>
    <phoneticPr fontId="20" type="noConversion"/>
  </si>
  <si>
    <t>Loafway</t>
    <phoneticPr fontId="3" type="noConversion"/>
  </si>
  <si>
    <t>주1) 관광편의시설업 중 관광펜션업은 2003년 관광진흥법규 개정에 따라 2003년부터 대상업종으로 추가
관광편의시설업 중 관광지원서비스업은 2019년 관광진흥법규 개정에 따라 2019년부터 대상업종으로 추가
자료 : 관광과</t>
    <phoneticPr fontId="20" type="noConversion"/>
  </si>
  <si>
    <t>Railroad Transportation</t>
    <phoneticPr fontId="20" type="noConversion"/>
  </si>
  <si>
    <t>단위 : 명, 톤, 천원</t>
    <phoneticPr fontId="20" type="noConversion"/>
  </si>
  <si>
    <t>Unit : Person, ton, 1,000 won</t>
    <phoneticPr fontId="20" type="noConversion"/>
  </si>
  <si>
    <t>연   별</t>
  </si>
  <si>
    <r>
      <t xml:space="preserve">여                 객  </t>
    </r>
    <r>
      <rPr>
        <sz val="10"/>
        <rFont val="Arial Narrow"/>
        <family val="2"/>
      </rPr>
      <t xml:space="preserve">   Passenger</t>
    </r>
    <phoneticPr fontId="20" type="noConversion"/>
  </si>
  <si>
    <r>
      <t xml:space="preserve">  화                 물  </t>
    </r>
    <r>
      <rPr>
        <sz val="10"/>
        <rFont val="Arial Narrow"/>
        <family val="2"/>
      </rPr>
      <t xml:space="preserve">   Freight</t>
    </r>
    <phoneticPr fontId="20" type="noConversion"/>
  </si>
  <si>
    <t>승 차 인 원</t>
    <phoneticPr fontId="20" type="noConversion"/>
  </si>
  <si>
    <t>강 차 인 원</t>
    <phoneticPr fontId="20" type="noConversion"/>
  </si>
  <si>
    <t>여 객 수 입</t>
    <phoneticPr fontId="20" type="noConversion"/>
  </si>
  <si>
    <t>발 송 톤 수</t>
  </si>
  <si>
    <t>도 착 톤 수</t>
  </si>
  <si>
    <t>화 물 수 입</t>
  </si>
  <si>
    <t>월   별</t>
    <phoneticPr fontId="20" type="noConversion"/>
  </si>
  <si>
    <t>On-boarding</t>
    <phoneticPr fontId="20" type="noConversion"/>
  </si>
  <si>
    <t>Off-boarding</t>
    <phoneticPr fontId="20" type="noConversion"/>
  </si>
  <si>
    <t>Revenues</t>
    <phoneticPr fontId="20" type="noConversion"/>
  </si>
  <si>
    <t>Sending</t>
  </si>
  <si>
    <t>Arriving</t>
    <phoneticPr fontId="20" type="noConversion"/>
  </si>
  <si>
    <t>1 월</t>
    <phoneticPr fontId="20" type="noConversion"/>
  </si>
  <si>
    <t>자료 : 한국철도공사, 목포역</t>
    <phoneticPr fontId="20" type="noConversion"/>
  </si>
  <si>
    <t>4. 철     도     수     송</t>
    <phoneticPr fontId="20" type="noConversion"/>
  </si>
  <si>
    <t>5. 해 운 화 물 수 송</t>
    <phoneticPr fontId="3" type="noConversion"/>
  </si>
  <si>
    <r>
      <t>5. 해 운 화 물 수 송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 xml:space="preserve"> 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3" type="noConversion"/>
  </si>
  <si>
    <t>6. 관  광  사  업  체  등  록</t>
    <phoneticPr fontId="20" type="noConversion"/>
  </si>
  <si>
    <t>연  별</t>
    <phoneticPr fontId="3" type="noConversion"/>
  </si>
  <si>
    <t>이륜차</t>
    <phoneticPr fontId="3" type="noConversion"/>
  </si>
  <si>
    <t>월  별</t>
    <phoneticPr fontId="3" type="noConversion"/>
  </si>
  <si>
    <t>휘발유</t>
    <phoneticPr fontId="3" type="noConversion"/>
  </si>
  <si>
    <t>전기</t>
    <phoneticPr fontId="3" type="noConversion"/>
  </si>
  <si>
    <t>기타연료</t>
    <phoneticPr fontId="3" type="noConversion"/>
  </si>
  <si>
    <t>Year &amp;</t>
    <phoneticPr fontId="20" type="noConversion"/>
  </si>
  <si>
    <t>Month</t>
    <phoneticPr fontId="20" type="noConversion"/>
  </si>
  <si>
    <t xml:space="preserve"> 주 1) 이륜자동차 미포함  Excluding Motorcycle</t>
    <phoneticPr fontId="24" type="noConversion"/>
  </si>
  <si>
    <t xml:space="preserve">    2) 하이브리드 : LPG+전기, 휘발유+전기, 경유+전기, CNG+전기</t>
    <phoneticPr fontId="24" type="noConversion"/>
  </si>
  <si>
    <t xml:space="preserve"> 자료 : 자동차등록사무소</t>
    <phoneticPr fontId="24" type="noConversion"/>
  </si>
  <si>
    <t>a two wheelers</t>
    <phoneticPr fontId="3" type="noConversion"/>
  </si>
  <si>
    <t>자료 : 해양항만과</t>
    <phoneticPr fontId="3" type="noConversion"/>
  </si>
  <si>
    <t>1-1. 자동차연료종류별 등록</t>
    <phoneticPr fontId="3" type="noConversion"/>
  </si>
  <si>
    <t>1-1. 자동차연료종류별 등록(속)</t>
    <phoneticPr fontId="3" type="noConversion"/>
  </si>
  <si>
    <t>1-1. 자동차연료종류별 등록(속)</t>
    <phoneticPr fontId="3" type="noConversion"/>
  </si>
  <si>
    <t>개    별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</si>
</sst>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_(* #,##0_);_(* \(#,##0\);_(* &quot;-&quot;_);_(@_)"/>
    <numFmt numFmtId="178" formatCode="_ * #,##0_ ;_ * \-#,##0_ ;_ * &quot;-&quot;_ ;_ @_ "/>
    <numFmt numFmtId="179" formatCode="#,##0;\(#,##0\)"/>
  </numFmts>
  <fonts count="73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Times New Roman"/>
      <family val="1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name val="맑은 고딕"/>
      <family val="3"/>
      <charset val="129"/>
      <scheme val="minor"/>
    </font>
    <font>
      <b/>
      <vertAlign val="superscript"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2"/>
      <name val="나눔고딕"/>
      <family val="3"/>
      <charset val="129"/>
    </font>
    <font>
      <sz val="11"/>
      <name val="Times New Roman"/>
      <family val="1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8"/>
      <name val="돋움"/>
      <family val="3"/>
      <charset val="129"/>
    </font>
    <font>
      <sz val="14"/>
      <color indexed="12"/>
      <name val="맑은 고딕"/>
      <family val="3"/>
      <charset val="129"/>
      <scheme val="minor"/>
    </font>
    <font>
      <sz val="9"/>
      <name val="Times New Roman"/>
      <family val="1"/>
    </font>
    <font>
      <sz val="12"/>
      <name val="나눔고딕"/>
      <family val="3"/>
      <charset val="129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9"/>
      <color indexed="8"/>
      <name val="바탕"/>
      <family val="1"/>
      <charset val="129"/>
    </font>
    <font>
      <sz val="11"/>
      <name val="나눔고딕"/>
      <family val="3"/>
      <charset val="129"/>
    </font>
    <font>
      <vertAlign val="superscript"/>
      <sz val="11"/>
      <name val="나눔고딕"/>
      <family val="3"/>
      <charset val="129"/>
    </font>
    <font>
      <sz val="11"/>
      <name val="Arial Narrow"/>
      <family val="2"/>
    </font>
    <font>
      <sz val="9"/>
      <name val="나눔고딕"/>
      <family val="3"/>
      <charset val="129"/>
    </font>
    <font>
      <b/>
      <sz val="14"/>
      <color indexed="12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맑은 고딕"/>
      <family val="3"/>
      <charset val="129"/>
      <scheme val="minor"/>
    </font>
    <font>
      <b/>
      <sz val="14"/>
      <color indexed="12"/>
      <name val="Times New Roman"/>
      <family val="1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맑은 고딕"/>
      <family val="3"/>
      <charset val="129"/>
      <scheme val="minor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맑은 고딕"/>
      <family val="3"/>
      <charset val="129"/>
      <scheme val="minor"/>
    </font>
    <font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8"/>
      <name val="맑은 고딕"/>
      <family val="2"/>
      <charset val="129"/>
      <scheme val="minor"/>
    </font>
    <font>
      <b/>
      <sz val="11"/>
      <name val="Arial Narrow"/>
      <family val="2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Arial Narrow"/>
      <family val="2"/>
    </font>
    <font>
      <sz val="11"/>
      <color rgb="FFFF0000"/>
      <name val="Arial Narrow"/>
      <family val="2"/>
    </font>
    <font>
      <sz val="11"/>
      <color indexed="8"/>
      <name val="Times New Roman"/>
      <family val="1"/>
    </font>
    <font>
      <sz val="12"/>
      <name val="굴림체"/>
      <family val="3"/>
      <charset val="129"/>
    </font>
    <font>
      <b/>
      <sz val="14"/>
      <color indexed="12"/>
      <name val="굴림체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Times New Roman"/>
      <family val="1"/>
    </font>
    <font>
      <b/>
      <sz val="11"/>
      <color indexed="8"/>
      <name val="Arial Narrow"/>
      <family val="2"/>
    </font>
    <font>
      <b/>
      <sz val="11"/>
      <color theme="1"/>
      <name val="Times New Roman"/>
      <family val="1"/>
    </font>
    <font>
      <b/>
      <sz val="12"/>
      <color theme="1"/>
      <name val="굴림"/>
      <family val="3"/>
      <charset val="129"/>
    </font>
    <font>
      <b/>
      <sz val="12"/>
      <color theme="1"/>
      <name val="나눔고딕"/>
      <family val="3"/>
      <charset val="129"/>
    </font>
    <font>
      <sz val="12"/>
      <color theme="1"/>
      <name val="굴림"/>
      <family val="3"/>
      <charset val="129"/>
    </font>
    <font>
      <sz val="10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4" fontId="23" fillId="0" borderId="0" applyNumberFormat="0" applyProtection="0"/>
    <xf numFmtId="0" fontId="1" fillId="0" borderId="0">
      <alignment vertical="center"/>
    </xf>
    <xf numFmtId="0" fontId="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ill="1"/>
    <xf numFmtId="0" fontId="4" fillId="0" borderId="0" xfId="0" applyFont="1" applyAlignment="1"/>
    <xf numFmtId="0" fontId="0" fillId="0" borderId="0" xfId="0" applyAlignment="1"/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right" vertical="center" wrapText="1" shrinkToFit="1"/>
    </xf>
    <xf numFmtId="3" fontId="12" fillId="3" borderId="6" xfId="0" applyNumberFormat="1" applyFont="1" applyFill="1" applyBorder="1" applyAlignment="1">
      <alignment horizontal="right" vertical="center" wrapText="1" shrinkToFit="1"/>
    </xf>
    <xf numFmtId="3" fontId="12" fillId="4" borderId="0" xfId="0" applyNumberFormat="1" applyFont="1" applyFill="1" applyBorder="1" applyAlignment="1">
      <alignment horizontal="right" vertical="center"/>
    </xf>
    <xf numFmtId="3" fontId="12" fillId="4" borderId="6" xfId="0" applyNumberFormat="1" applyFont="1" applyFill="1" applyBorder="1" applyAlignment="1">
      <alignment horizontal="right" vertical="center"/>
    </xf>
    <xf numFmtId="0" fontId="12" fillId="4" borderId="3" xfId="0" applyNumberFormat="1" applyFont="1" applyFill="1" applyBorder="1" applyAlignment="1">
      <alignment horizontal="center" vertical="center"/>
    </xf>
    <xf numFmtId="41" fontId="12" fillId="3" borderId="0" xfId="1" applyFont="1" applyFill="1" applyBorder="1" applyAlignment="1">
      <alignment horizontal="right" vertical="center" wrapText="1" shrinkToFit="1"/>
    </xf>
    <xf numFmtId="41" fontId="12" fillId="3" borderId="6" xfId="1" applyFont="1" applyFill="1" applyBorder="1" applyAlignment="1">
      <alignment horizontal="right" vertical="center" wrapText="1" shrinkToFit="1"/>
    </xf>
    <xf numFmtId="0" fontId="14" fillId="3" borderId="3" xfId="0" applyNumberFormat="1" applyFont="1" applyFill="1" applyBorder="1" applyAlignment="1">
      <alignment horizontal="center" vertical="center"/>
    </xf>
    <xf numFmtId="178" fontId="19" fillId="0" borderId="3" xfId="0" applyNumberFormat="1" applyFont="1" applyBorder="1" applyAlignment="1">
      <alignment horizontal="center" vertical="center"/>
    </xf>
    <xf numFmtId="0" fontId="19" fillId="3" borderId="3" xfId="0" applyNumberFormat="1" applyFont="1" applyFill="1" applyBorder="1" applyAlignment="1">
      <alignment horizontal="center" vertical="center"/>
    </xf>
    <xf numFmtId="41" fontId="0" fillId="0" borderId="0" xfId="0" applyNumberFormat="1"/>
    <xf numFmtId="178" fontId="19" fillId="0" borderId="5" xfId="0" applyNumberFormat="1" applyFont="1" applyBorder="1" applyAlignment="1">
      <alignment horizontal="center" vertical="center"/>
    </xf>
    <xf numFmtId="41" fontId="14" fillId="4" borderId="0" xfId="0" applyNumberFormat="1" applyFont="1" applyFill="1" applyBorder="1" applyAlignment="1" applyProtection="1">
      <alignment horizontal="right" shrinkToFit="1"/>
      <protection locked="0"/>
    </xf>
    <xf numFmtId="0" fontId="19" fillId="3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Alignment="1"/>
    <xf numFmtId="0" fontId="8" fillId="0" borderId="0" xfId="0" applyFont="1" applyBorder="1" applyAlignment="1">
      <alignment horizontal="right"/>
    </xf>
    <xf numFmtId="0" fontId="4" fillId="0" borderId="0" xfId="0" applyFont="1"/>
    <xf numFmtId="0" fontId="16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26" fillId="0" borderId="0" xfId="0" applyFont="1" applyBorder="1"/>
    <xf numFmtId="0" fontId="21" fillId="0" borderId="0" xfId="0" applyFont="1" applyAlignment="1"/>
    <xf numFmtId="0" fontId="8" fillId="0" borderId="0" xfId="0" applyFont="1" applyBorder="1"/>
    <xf numFmtId="0" fontId="3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78" fontId="10" fillId="2" borderId="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4" xfId="0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10" fillId="2" borderId="10" xfId="0" applyNumberFormat="1" applyFont="1" applyFill="1" applyBorder="1" applyAlignment="1">
      <alignment horizontal="centerContinuous" vertical="center"/>
    </xf>
    <xf numFmtId="0" fontId="10" fillId="2" borderId="16" xfId="0" applyFont="1" applyFill="1" applyBorder="1" applyAlignment="1">
      <alignment horizontal="centerContinuous" vertical="center"/>
    </xf>
    <xf numFmtId="178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horizontal="centerContinuous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/>
    </xf>
    <xf numFmtId="178" fontId="10" fillId="2" borderId="5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 shrinkToFit="1"/>
    </xf>
    <xf numFmtId="41" fontId="13" fillId="0" borderId="6" xfId="0" applyNumberFormat="1" applyFont="1" applyBorder="1" applyAlignment="1">
      <alignment horizontal="right" vertical="center" shrinkToFit="1"/>
    </xf>
    <xf numFmtId="0" fontId="12" fillId="3" borderId="3" xfId="0" quotePrefix="1" applyNumberFormat="1" applyFont="1" applyFill="1" applyBorder="1" applyAlignment="1">
      <alignment horizontal="center" vertical="center" shrinkToFit="1"/>
    </xf>
    <xf numFmtId="41" fontId="12" fillId="0" borderId="0" xfId="0" applyNumberFormat="1" applyFont="1" applyBorder="1" applyAlignment="1">
      <alignment horizontal="right" vertical="center" shrinkToFit="1"/>
    </xf>
    <xf numFmtId="41" fontId="12" fillId="0" borderId="6" xfId="0" applyNumberFormat="1" applyFont="1" applyBorder="1" applyAlignment="1">
      <alignment horizontal="right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2" fillId="3" borderId="0" xfId="0" applyFont="1" applyFill="1" applyBorder="1" applyAlignment="1">
      <alignment vertical="center" shrinkToFit="1"/>
    </xf>
    <xf numFmtId="0" fontId="32" fillId="3" borderId="17" xfId="0" applyFont="1" applyFill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3" fillId="4" borderId="0" xfId="0" applyNumberFormat="1" applyFont="1" applyFill="1" applyBorder="1" applyAlignment="1">
      <alignment horizontal="right" vertical="center" shrinkToFit="1"/>
    </xf>
    <xf numFmtId="41" fontId="13" fillId="4" borderId="6" xfId="0" applyNumberFormat="1" applyFont="1" applyFill="1" applyBorder="1" applyAlignment="1">
      <alignment horizontal="right" vertical="center" shrinkToFit="1"/>
    </xf>
    <xf numFmtId="0" fontId="33" fillId="3" borderId="0" xfId="0" applyFont="1" applyFill="1" applyBorder="1" applyAlignment="1">
      <alignment vertical="center" shrinkToFit="1"/>
    </xf>
    <xf numFmtId="0" fontId="33" fillId="3" borderId="17" xfId="0" applyFont="1" applyFill="1" applyBorder="1" applyAlignment="1">
      <alignment vertical="center" shrinkToFit="1"/>
    </xf>
    <xf numFmtId="0" fontId="32" fillId="0" borderId="0" xfId="0" applyFont="1" applyBorder="1" applyAlignment="1">
      <alignment vertical="center" shrinkToFit="1"/>
    </xf>
    <xf numFmtId="0" fontId="32" fillId="0" borderId="17" xfId="0" applyFont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left"/>
    </xf>
    <xf numFmtId="0" fontId="8" fillId="0" borderId="8" xfId="0" applyFont="1" applyBorder="1" applyAlignment="1"/>
    <xf numFmtId="178" fontId="27" fillId="2" borderId="1" xfId="0" applyNumberFormat="1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Continuous" vertical="center"/>
    </xf>
    <xf numFmtId="0" fontId="38" fillId="2" borderId="13" xfId="0" applyFont="1" applyFill="1" applyBorder="1" applyAlignment="1">
      <alignment horizontal="centerContinuous" vertical="center"/>
    </xf>
    <xf numFmtId="178" fontId="27" fillId="2" borderId="3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78" fontId="12" fillId="2" borderId="5" xfId="0" applyNumberFormat="1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21" fillId="0" borderId="0" xfId="0" applyFont="1" applyBorder="1" applyAlignment="1">
      <alignment vertical="top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0" fontId="8" fillId="0" borderId="19" xfId="0" applyFont="1" applyFill="1" applyBorder="1" applyAlignment="1">
      <alignment vertical="center"/>
    </xf>
    <xf numFmtId="0" fontId="14" fillId="4" borderId="3" xfId="0" quotePrefix="1" applyNumberFormat="1" applyFont="1" applyFill="1" applyBorder="1" applyAlignment="1">
      <alignment horizontal="center" vertical="center" shrinkToFit="1"/>
    </xf>
    <xf numFmtId="41" fontId="14" fillId="4" borderId="0" xfId="0" applyNumberFormat="1" applyFont="1" applyFill="1" applyBorder="1" applyAlignment="1">
      <alignment horizontal="right" vertical="center" shrinkToFit="1"/>
    </xf>
    <xf numFmtId="41" fontId="15" fillId="4" borderId="0" xfId="0" applyNumberFormat="1" applyFont="1" applyFill="1" applyBorder="1" applyAlignment="1">
      <alignment horizontal="right" vertical="center" shrinkToFit="1"/>
    </xf>
    <xf numFmtId="41" fontId="15" fillId="4" borderId="6" xfId="0" applyNumberFormat="1" applyFont="1" applyFill="1" applyBorder="1" applyAlignment="1">
      <alignment horizontal="right" vertical="center" shrinkToFit="1"/>
    </xf>
    <xf numFmtId="0" fontId="14" fillId="4" borderId="6" xfId="0" quotePrefix="1" applyNumberFormat="1" applyFont="1" applyFill="1" applyBorder="1" applyAlignment="1">
      <alignment horizontal="center" vertical="center" shrinkToFit="1"/>
    </xf>
    <xf numFmtId="41" fontId="12" fillId="4" borderId="0" xfId="0" applyNumberFormat="1" applyFont="1" applyFill="1" applyBorder="1" applyAlignment="1">
      <alignment horizontal="right" vertical="center" shrinkToFit="1"/>
    </xf>
    <xf numFmtId="0" fontId="0" fillId="4" borderId="0" xfId="0" applyFill="1" applyBorder="1"/>
    <xf numFmtId="0" fontId="39" fillId="0" borderId="0" xfId="0" applyFont="1" applyBorder="1" applyAlignment="1">
      <alignment horizontal="center"/>
    </xf>
    <xf numFmtId="178" fontId="11" fillId="2" borderId="3" xfId="0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right" vertical="center" shrinkToFit="1"/>
    </xf>
    <xf numFmtId="41" fontId="12" fillId="3" borderId="6" xfId="0" applyNumberFormat="1" applyFont="1" applyFill="1" applyBorder="1" applyAlignment="1">
      <alignment horizontal="right" vertical="center" shrinkToFi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26" fillId="0" borderId="0" xfId="0" applyFont="1" applyFill="1" applyBorder="1"/>
    <xf numFmtId="178" fontId="10" fillId="2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"/>
    </xf>
    <xf numFmtId="41" fontId="12" fillId="4" borderId="10" xfId="0" applyNumberFormat="1" applyFont="1" applyFill="1" applyBorder="1" applyAlignment="1">
      <alignment horizontal="right" vertical="center" shrinkToFit="1"/>
    </xf>
    <xf numFmtId="41" fontId="12" fillId="4" borderId="10" xfId="0" quotePrefix="1" applyNumberFormat="1" applyFont="1" applyFill="1" applyBorder="1" applyAlignment="1">
      <alignment horizontal="right" vertical="center" shrinkToFit="1"/>
    </xf>
    <xf numFmtId="0" fontId="40" fillId="3" borderId="0" xfId="0" applyFont="1" applyFill="1" applyBorder="1" applyAlignment="1">
      <alignment horizontal="right" shrinkToFit="1"/>
    </xf>
    <xf numFmtId="41" fontId="12" fillId="4" borderId="0" xfId="0" quotePrefix="1" applyNumberFormat="1" applyFont="1" applyFill="1" applyBorder="1" applyAlignment="1">
      <alignment horizontal="right" vertical="center" shrinkToFit="1"/>
    </xf>
    <xf numFmtId="41" fontId="41" fillId="3" borderId="0" xfId="0" applyNumberFormat="1" applyFont="1" applyFill="1" applyBorder="1" applyAlignment="1">
      <alignment horizontal="right" shrinkToFit="1"/>
    </xf>
    <xf numFmtId="0" fontId="41" fillId="3" borderId="0" xfId="0" applyFont="1" applyFill="1" applyBorder="1" applyAlignment="1">
      <alignment horizontal="right" shrinkToFit="1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1" fontId="8" fillId="0" borderId="0" xfId="0" applyNumberFormat="1" applyFont="1" applyBorder="1" applyAlignment="1">
      <alignment horizontal="right"/>
    </xf>
    <xf numFmtId="0" fontId="46" fillId="0" borderId="0" xfId="0" applyFont="1" applyAlignment="1"/>
    <xf numFmtId="0" fontId="26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/>
    </xf>
    <xf numFmtId="178" fontId="47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41" fillId="4" borderId="0" xfId="0" applyFont="1" applyFill="1" applyBorder="1" applyAlignment="1">
      <alignment horizontal="right" shrinkToFit="1"/>
    </xf>
    <xf numFmtId="41" fontId="41" fillId="4" borderId="0" xfId="0" applyNumberFormat="1" applyFont="1" applyFill="1" applyBorder="1" applyAlignment="1">
      <alignment horizontal="right" shrinkToFit="1"/>
    </xf>
    <xf numFmtId="0" fontId="14" fillId="4" borderId="5" xfId="0" quotePrefix="1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178" fontId="10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37" fillId="3" borderId="9" xfId="0" quotePrefix="1" applyNumberFormat="1" applyFont="1" applyFill="1" applyBorder="1" applyAlignment="1">
      <alignment horizontal="center" vertical="center"/>
    </xf>
    <xf numFmtId="41" fontId="50" fillId="3" borderId="10" xfId="0" applyNumberFormat="1" applyFont="1" applyFill="1" applyBorder="1" applyAlignment="1">
      <alignment horizontal="right" vertical="center" shrinkToFit="1"/>
    </xf>
    <xf numFmtId="41" fontId="37" fillId="3" borderId="10" xfId="0" applyNumberFormat="1" applyFont="1" applyFill="1" applyBorder="1" applyAlignment="1">
      <alignment horizontal="right" vertical="center" shrinkToFit="1"/>
    </xf>
    <xf numFmtId="41" fontId="37" fillId="3" borderId="10" xfId="0" applyNumberFormat="1" applyFont="1" applyFill="1" applyBorder="1" applyAlignment="1">
      <alignment vertical="center" shrinkToFit="1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37" fillId="3" borderId="7" xfId="0" quotePrefix="1" applyNumberFormat="1" applyFont="1" applyFill="1" applyBorder="1" applyAlignment="1">
      <alignment horizontal="center" vertical="center"/>
    </xf>
    <xf numFmtId="41" fontId="50" fillId="3" borderId="0" xfId="0" applyNumberFormat="1" applyFont="1" applyFill="1" applyBorder="1" applyAlignment="1">
      <alignment horizontal="right" vertical="center" shrinkToFit="1"/>
    </xf>
    <xf numFmtId="41" fontId="37" fillId="3" borderId="0" xfId="0" applyNumberFormat="1" applyFont="1" applyFill="1" applyBorder="1" applyAlignment="1">
      <alignment vertical="center" shrinkToFit="1"/>
    </xf>
    <xf numFmtId="41" fontId="37" fillId="3" borderId="6" xfId="0" applyNumberFormat="1" applyFont="1" applyFill="1" applyBorder="1" applyAlignment="1">
      <alignment horizontal="center" vertical="center" shrinkToFit="1"/>
    </xf>
    <xf numFmtId="0" fontId="51" fillId="4" borderId="11" xfId="0" quotePrefix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8" fillId="0" borderId="0" xfId="0" applyFont="1" applyBorder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1" fontId="50" fillId="3" borderId="10" xfId="0" applyNumberFormat="1" applyFont="1" applyFill="1" applyBorder="1" applyAlignment="1">
      <alignment vertical="center" shrinkToFit="1"/>
    </xf>
    <xf numFmtId="41" fontId="50" fillId="3" borderId="0" xfId="0" applyNumberFormat="1" applyFont="1" applyFill="1" applyBorder="1" applyAlignment="1">
      <alignment vertical="center" shrinkToFit="1"/>
    </xf>
    <xf numFmtId="0" fontId="53" fillId="4" borderId="11" xfId="0" quotePrefix="1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178" fontId="55" fillId="2" borderId="3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5" fillId="2" borderId="3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 shrinkToFi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shrinkToFit="1"/>
    </xf>
    <xf numFmtId="0" fontId="54" fillId="2" borderId="3" xfId="0" applyFont="1" applyFill="1" applyBorder="1" applyAlignment="1">
      <alignment horizontal="center" vertical="center" shrinkToFit="1"/>
    </xf>
    <xf numFmtId="0" fontId="56" fillId="2" borderId="6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vertical="center" wrapText="1"/>
    </xf>
    <xf numFmtId="176" fontId="37" fillId="3" borderId="10" xfId="0" applyNumberFormat="1" applyFont="1" applyFill="1" applyBorder="1" applyAlignment="1">
      <alignment horizontal="right" vertical="center" wrapText="1" shrinkToFit="1"/>
    </xf>
    <xf numFmtId="177" fontId="37" fillId="3" borderId="10" xfId="0" applyNumberFormat="1" applyFont="1" applyFill="1" applyBorder="1" applyAlignment="1">
      <alignment horizontal="right" vertical="center" wrapText="1" shrinkToFit="1"/>
    </xf>
    <xf numFmtId="176" fontId="37" fillId="3" borderId="2" xfId="0" applyNumberFormat="1" applyFont="1" applyFill="1" applyBorder="1" applyAlignment="1">
      <alignment horizontal="right" vertical="center" wrapText="1" shrinkToFit="1"/>
    </xf>
    <xf numFmtId="176" fontId="37" fillId="3" borderId="0" xfId="0" applyNumberFormat="1" applyFont="1" applyFill="1" applyBorder="1" applyAlignment="1">
      <alignment horizontal="right" vertical="center" wrapText="1" shrinkToFit="1"/>
    </xf>
    <xf numFmtId="177" fontId="37" fillId="3" borderId="0" xfId="0" applyNumberFormat="1" applyFont="1" applyFill="1" applyBorder="1" applyAlignment="1">
      <alignment horizontal="right" vertical="center" wrapText="1" shrinkToFit="1"/>
    </xf>
    <xf numFmtId="176" fontId="37" fillId="3" borderId="6" xfId="0" applyNumberFormat="1" applyFont="1" applyFill="1" applyBorder="1" applyAlignment="1">
      <alignment horizontal="right" vertical="center" wrapText="1" shrinkToFit="1"/>
    </xf>
    <xf numFmtId="0" fontId="53" fillId="3" borderId="0" xfId="0" quotePrefix="1" applyNumberFormat="1" applyFont="1" applyFill="1" applyBorder="1" applyAlignment="1">
      <alignment horizontal="center" vertical="center"/>
    </xf>
    <xf numFmtId="176" fontId="57" fillId="3" borderId="0" xfId="0" applyNumberFormat="1" applyFont="1" applyFill="1" applyBorder="1" applyAlignment="1">
      <alignment horizontal="right" vertical="center" wrapText="1" shrinkToFit="1"/>
    </xf>
    <xf numFmtId="177" fontId="57" fillId="3" borderId="0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Continuous"/>
    </xf>
    <xf numFmtId="0" fontId="4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 shrinkToFit="1"/>
    </xf>
    <xf numFmtId="41" fontId="14" fillId="4" borderId="8" xfId="0" applyNumberFormat="1" applyFont="1" applyFill="1" applyBorder="1" applyAlignment="1">
      <alignment horizontal="right" vertical="center" shrinkToFit="1"/>
    </xf>
    <xf numFmtId="41" fontId="15" fillId="4" borderId="8" xfId="0" applyNumberFormat="1" applyFont="1" applyFill="1" applyBorder="1" applyAlignment="1">
      <alignment horizontal="right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59" fillId="0" borderId="0" xfId="0" applyFont="1"/>
    <xf numFmtId="0" fontId="59" fillId="0" borderId="0" xfId="0" applyFont="1" applyBorder="1"/>
    <xf numFmtId="0" fontId="60" fillId="0" borderId="0" xfId="0" applyFont="1" applyBorder="1" applyAlignment="1">
      <alignment horizontal="center"/>
    </xf>
    <xf numFmtId="0" fontId="62" fillId="0" borderId="0" xfId="0" applyFont="1" applyBorder="1"/>
    <xf numFmtId="0" fontId="62" fillId="3" borderId="0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59" fillId="0" borderId="0" xfId="0" applyFont="1" applyBorder="1" applyAlignment="1"/>
    <xf numFmtId="178" fontId="10" fillId="2" borderId="3" xfId="0" quotePrefix="1" applyNumberFormat="1" applyFont="1" applyFill="1" applyBorder="1" applyAlignment="1">
      <alignment horizontal="center" vertical="center"/>
    </xf>
    <xf numFmtId="41" fontId="14" fillId="4" borderId="6" xfId="0" applyNumberFormat="1" applyFont="1" applyFill="1" applyBorder="1" applyAlignment="1">
      <alignment horizontal="right" vertical="center" shrinkToFit="1"/>
    </xf>
    <xf numFmtId="0" fontId="14" fillId="4" borderId="3" xfId="0" applyNumberFormat="1" applyFont="1" applyFill="1" applyBorder="1" applyAlignment="1">
      <alignment horizontal="center" vertical="center"/>
    </xf>
    <xf numFmtId="41" fontId="14" fillId="4" borderId="4" xfId="0" applyNumberFormat="1" applyFont="1" applyFill="1" applyBorder="1" applyAlignment="1">
      <alignment horizontal="right" vertical="center" shrinkToFit="1"/>
    </xf>
    <xf numFmtId="178" fontId="49" fillId="4" borderId="3" xfId="0" applyNumberFormat="1" applyFont="1" applyFill="1" applyBorder="1" applyAlignment="1">
      <alignment horizontal="center" vertical="center"/>
    </xf>
    <xf numFmtId="179" fontId="64" fillId="4" borderId="0" xfId="0" applyNumberFormat="1" applyFont="1" applyFill="1" applyBorder="1" applyAlignment="1">
      <alignment horizontal="right" vertical="center"/>
    </xf>
    <xf numFmtId="178" fontId="49" fillId="4" borderId="5" xfId="0" applyNumberFormat="1" applyFont="1" applyFill="1" applyBorder="1" applyAlignment="1">
      <alignment horizontal="center" vertical="center"/>
    </xf>
    <xf numFmtId="179" fontId="64" fillId="4" borderId="8" xfId="0" applyNumberFormat="1" applyFont="1" applyFill="1" applyBorder="1" applyAlignment="1">
      <alignment horizontal="right" vertical="center"/>
    </xf>
    <xf numFmtId="0" fontId="21" fillId="0" borderId="0" xfId="0" applyFont="1" applyBorder="1" applyAlignment="1"/>
    <xf numFmtId="41" fontId="15" fillId="4" borderId="0" xfId="0" applyNumberFormat="1" applyFont="1" applyFill="1" applyBorder="1" applyAlignment="1">
      <alignment horizontal="right" vertical="center"/>
    </xf>
    <xf numFmtId="41" fontId="15" fillId="4" borderId="6" xfId="0" applyNumberFormat="1" applyFont="1" applyFill="1" applyBorder="1" applyAlignment="1">
      <alignment horizontal="right" vertical="center"/>
    </xf>
    <xf numFmtId="41" fontId="14" fillId="4" borderId="0" xfId="0" applyNumberFormat="1" applyFont="1" applyFill="1" applyBorder="1" applyAlignment="1">
      <alignment horizontal="right" shrinkToFit="1"/>
    </xf>
    <xf numFmtId="41" fontId="14" fillId="4" borderId="6" xfId="0" applyNumberFormat="1" applyFont="1" applyFill="1" applyBorder="1" applyAlignment="1">
      <alignment horizontal="right" shrinkToFit="1"/>
    </xf>
    <xf numFmtId="41" fontId="14" fillId="4" borderId="8" xfId="0" applyNumberFormat="1" applyFont="1" applyFill="1" applyBorder="1" applyAlignment="1">
      <alignment horizontal="right" shrinkToFit="1"/>
    </xf>
    <xf numFmtId="41" fontId="14" fillId="4" borderId="8" xfId="0" applyNumberFormat="1" applyFont="1" applyFill="1" applyBorder="1" applyAlignment="1" applyProtection="1">
      <alignment horizontal="right" shrinkToFit="1"/>
      <protection locked="0"/>
    </xf>
    <xf numFmtId="41" fontId="14" fillId="4" borderId="4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horizontal="right"/>
    </xf>
    <xf numFmtId="41" fontId="37" fillId="3" borderId="0" xfId="0" applyNumberFormat="1" applyFont="1" applyFill="1" applyBorder="1" applyAlignment="1">
      <alignment horizontal="right" vertical="center" shrinkToFit="1"/>
    </xf>
    <xf numFmtId="41" fontId="37" fillId="0" borderId="0" xfId="0" applyNumberFormat="1" applyFont="1" applyBorder="1" applyAlignment="1">
      <alignment horizontal="center" vertical="center" shrinkToFit="1"/>
    </xf>
    <xf numFmtId="41" fontId="37" fillId="0" borderId="6" xfId="0" applyNumberFormat="1" applyFont="1" applyBorder="1" applyAlignment="1">
      <alignment horizontal="center" vertical="center" shrinkToFit="1"/>
    </xf>
    <xf numFmtId="41" fontId="50" fillId="3" borderId="0" xfId="0" applyNumberFormat="1" applyFont="1" applyFill="1" applyBorder="1" applyAlignment="1">
      <alignment horizontal="center" vertical="center" shrinkToFit="1"/>
    </xf>
    <xf numFmtId="41" fontId="50" fillId="3" borderId="6" xfId="0" applyNumberFormat="1" applyFont="1" applyFill="1" applyBorder="1" applyAlignment="1">
      <alignment horizontal="center" vertical="center" shrinkToFit="1"/>
    </xf>
    <xf numFmtId="41" fontId="50" fillId="3" borderId="10" xfId="0" applyNumberFormat="1" applyFont="1" applyFill="1" applyBorder="1" applyAlignment="1">
      <alignment horizontal="center" vertical="center" shrinkToFit="1"/>
    </xf>
    <xf numFmtId="41" fontId="50" fillId="3" borderId="2" xfId="0" applyNumberFormat="1" applyFont="1" applyFill="1" applyBorder="1" applyAlignment="1">
      <alignment horizontal="center" vertical="center" shrinkToFit="1"/>
    </xf>
    <xf numFmtId="41" fontId="37" fillId="3" borderId="0" xfId="0" applyNumberFormat="1" applyFont="1" applyFill="1" applyBorder="1" applyAlignment="1">
      <alignment horizontal="center" vertical="center" shrinkToFit="1"/>
    </xf>
    <xf numFmtId="41" fontId="37" fillId="3" borderId="6" xfId="0" applyNumberFormat="1" applyFont="1" applyFill="1" applyBorder="1" applyAlignment="1">
      <alignment horizontal="center" vertical="center" shrinkToFit="1"/>
    </xf>
    <xf numFmtId="0" fontId="12" fillId="4" borderId="3" xfId="0" quotePrefix="1" applyNumberFormat="1" applyFont="1" applyFill="1" applyBorder="1" applyAlignment="1">
      <alignment horizontal="center" vertical="center" shrinkToFit="1"/>
    </xf>
    <xf numFmtId="41" fontId="12" fillId="4" borderId="0" xfId="0" applyNumberFormat="1" applyFont="1" applyFill="1" applyBorder="1" applyAlignment="1">
      <alignment vertical="center" shrinkToFit="1"/>
    </xf>
    <xf numFmtId="0" fontId="12" fillId="4" borderId="6" xfId="0" quotePrefix="1" applyNumberFormat="1" applyFont="1" applyFill="1" applyBorder="1" applyAlignment="1">
      <alignment horizontal="center" vertical="center" shrinkToFit="1"/>
    </xf>
    <xf numFmtId="178" fontId="12" fillId="2" borderId="3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Continuous" vertical="center"/>
    </xf>
    <xf numFmtId="0" fontId="12" fillId="3" borderId="9" xfId="0" quotePrefix="1" applyNumberFormat="1" applyFont="1" applyFill="1" applyBorder="1" applyAlignment="1">
      <alignment horizontal="center" vertical="center" shrinkToFit="1"/>
    </xf>
    <xf numFmtId="41" fontId="12" fillId="4" borderId="6" xfId="0" applyNumberFormat="1" applyFont="1" applyFill="1" applyBorder="1" applyAlignment="1">
      <alignment horizontal="right" vertical="center" shrinkToFit="1"/>
    </xf>
    <xf numFmtId="0" fontId="12" fillId="4" borderId="7" xfId="0" quotePrefix="1" applyNumberFormat="1" applyFont="1" applyFill="1" applyBorder="1" applyAlignment="1">
      <alignment horizontal="center" vertical="center" shrinkToFit="1"/>
    </xf>
    <xf numFmtId="41" fontId="12" fillId="4" borderId="2" xfId="0" quotePrefix="1" applyNumberFormat="1" applyFont="1" applyFill="1" applyBorder="1" applyAlignment="1">
      <alignment horizontal="right" vertical="center" shrinkToFit="1"/>
    </xf>
    <xf numFmtId="41" fontId="12" fillId="4" borderId="6" xfId="0" quotePrefix="1" applyNumberFormat="1" applyFont="1" applyFill="1" applyBorder="1" applyAlignment="1">
      <alignment horizontal="right" vertical="center" shrinkToFit="1"/>
    </xf>
    <xf numFmtId="41" fontId="12" fillId="4" borderId="6" xfId="0" quotePrefix="1" applyNumberFormat="1" applyFont="1" applyFill="1" applyBorder="1" applyAlignment="1">
      <alignment vertical="center" shrinkToFit="1"/>
    </xf>
    <xf numFmtId="41" fontId="13" fillId="4" borderId="0" xfId="0" applyNumberFormat="1" applyFont="1" applyFill="1" applyBorder="1" applyAlignment="1">
      <alignment horizontal="right" vertical="center"/>
    </xf>
    <xf numFmtId="41" fontId="13" fillId="4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41" fontId="65" fillId="4" borderId="0" xfId="0" applyNumberFormat="1" applyFont="1" applyFill="1" applyBorder="1" applyAlignment="1">
      <alignment vertical="center" shrinkToFit="1"/>
    </xf>
    <xf numFmtId="0" fontId="65" fillId="4" borderId="7" xfId="0" quotePrefix="1" applyNumberFormat="1" applyFont="1" applyFill="1" applyBorder="1" applyAlignment="1">
      <alignment horizontal="center" vertical="center"/>
    </xf>
    <xf numFmtId="41" fontId="37" fillId="4" borderId="0" xfId="0" applyNumberFormat="1" applyFont="1" applyFill="1" applyBorder="1" applyAlignment="1">
      <alignment horizontal="right" vertical="center" shrinkToFit="1"/>
    </xf>
    <xf numFmtId="41" fontId="37" fillId="4" borderId="0" xfId="0" applyNumberFormat="1" applyFont="1" applyFill="1" applyBorder="1" applyAlignment="1">
      <alignment vertical="center" shrinkToFit="1"/>
    </xf>
    <xf numFmtId="0" fontId="37" fillId="4" borderId="7" xfId="0" quotePrefix="1" applyNumberFormat="1" applyFont="1" applyFill="1" applyBorder="1" applyAlignment="1">
      <alignment horizontal="center" vertical="center"/>
    </xf>
    <xf numFmtId="41" fontId="37" fillId="4" borderId="6" xfId="0" applyNumberFormat="1" applyFont="1" applyFill="1" applyBorder="1" applyAlignment="1">
      <alignment vertical="center" shrinkToFit="1"/>
    </xf>
    <xf numFmtId="0" fontId="37" fillId="4" borderId="0" xfId="0" quotePrefix="1" applyNumberFormat="1" applyFont="1" applyFill="1" applyBorder="1" applyAlignment="1">
      <alignment vertical="center"/>
    </xf>
    <xf numFmtId="176" fontId="37" fillId="4" borderId="0" xfId="0" applyNumberFormat="1" applyFont="1" applyFill="1" applyBorder="1" applyAlignment="1">
      <alignment horizontal="right" vertical="center" wrapText="1" shrinkToFit="1"/>
    </xf>
    <xf numFmtId="41" fontId="14" fillId="4" borderId="8" xfId="8" applyNumberFormat="1" applyFont="1" applyFill="1" applyBorder="1" applyAlignment="1">
      <alignment horizontal="right" vertical="center" shrinkToFit="1"/>
    </xf>
    <xf numFmtId="41" fontId="14" fillId="4" borderId="8" xfId="8" quotePrefix="1" applyNumberFormat="1" applyFont="1" applyFill="1" applyBorder="1" applyAlignment="1">
      <alignment horizontal="right" vertical="center" shrinkToFit="1"/>
    </xf>
    <xf numFmtId="41" fontId="14" fillId="4" borderId="4" xfId="8" quotePrefix="1" applyNumberFormat="1" applyFont="1" applyFill="1" applyBorder="1" applyAlignment="1">
      <alignment vertical="center" shrinkToFit="1"/>
    </xf>
    <xf numFmtId="41" fontId="14" fillId="4" borderId="0" xfId="8" applyNumberFormat="1" applyFont="1" applyFill="1" applyBorder="1" applyAlignment="1">
      <alignment horizontal="right" vertical="center" shrinkToFit="1"/>
    </xf>
    <xf numFmtId="41" fontId="14" fillId="4" borderId="0" xfId="8" applyNumberFormat="1" applyFont="1" applyFill="1" applyBorder="1" applyAlignment="1">
      <alignment vertical="center" shrinkToFit="1"/>
    </xf>
    <xf numFmtId="41" fontId="15" fillId="4" borderId="0" xfId="8" applyNumberFormat="1" applyFont="1" applyFill="1" applyBorder="1" applyAlignment="1">
      <alignment horizontal="right" vertical="center" shrinkToFit="1"/>
    </xf>
    <xf numFmtId="41" fontId="15" fillId="4" borderId="6" xfId="8" applyNumberFormat="1" applyFont="1" applyFill="1" applyBorder="1" applyAlignment="1">
      <alignment horizontal="right" vertical="center" shrinkToFit="1"/>
    </xf>
    <xf numFmtId="41" fontId="14" fillId="4" borderId="8" xfId="8" applyNumberFormat="1" applyFont="1" applyFill="1" applyBorder="1" applyAlignment="1">
      <alignment vertical="center" shrinkToFit="1"/>
    </xf>
    <xf numFmtId="41" fontId="14" fillId="4" borderId="4" xfId="8" applyNumberFormat="1" applyFont="1" applyFill="1" applyBorder="1" applyAlignment="1">
      <alignment horizontal="right" vertical="center" shrinkToFit="1"/>
    </xf>
    <xf numFmtId="41" fontId="50" fillId="4" borderId="0" xfId="0" applyNumberFormat="1" applyFont="1" applyFill="1" applyBorder="1" applyAlignment="1">
      <alignment horizontal="center" vertical="center" shrinkToFit="1"/>
    </xf>
    <xf numFmtId="41" fontId="15" fillId="4" borderId="8" xfId="8" applyNumberFormat="1" applyFont="1" applyFill="1" applyBorder="1" applyAlignment="1">
      <alignment horizontal="right" vertical="center" shrinkToFit="1"/>
    </xf>
    <xf numFmtId="41" fontId="15" fillId="4" borderId="4" xfId="8" applyNumberFormat="1" applyFont="1" applyFill="1" applyBorder="1" applyAlignment="1">
      <alignment horizontal="right" vertical="center" shrinkToFit="1"/>
    </xf>
    <xf numFmtId="41" fontId="15" fillId="4" borderId="7" xfId="8" applyNumberFormat="1" applyFont="1" applyFill="1" applyBorder="1" applyAlignment="1">
      <alignment horizontal="right" vertical="center" shrinkToFit="1"/>
    </xf>
    <xf numFmtId="41" fontId="14" fillId="4" borderId="6" xfId="8" applyNumberFormat="1" applyFont="1" applyFill="1" applyBorder="1" applyAlignment="1">
      <alignment vertical="center" shrinkToFit="1"/>
    </xf>
    <xf numFmtId="41" fontId="15" fillId="4" borderId="11" xfId="8" applyNumberFormat="1" applyFont="1" applyFill="1" applyBorder="1" applyAlignment="1">
      <alignment horizontal="right" vertical="center" shrinkToFit="1"/>
    </xf>
    <xf numFmtId="41" fontId="51" fillId="4" borderId="8" xfId="8" applyNumberFormat="1" applyFont="1" applyFill="1" applyBorder="1" applyAlignment="1">
      <alignment vertical="center" shrinkToFit="1"/>
    </xf>
    <xf numFmtId="41" fontId="53" fillId="4" borderId="8" xfId="8" applyNumberFormat="1" applyFont="1" applyFill="1" applyBorder="1" applyAlignment="1">
      <alignment vertical="center" shrinkToFit="1"/>
    </xf>
    <xf numFmtId="41" fontId="53" fillId="4" borderId="4" xfId="8" applyNumberFormat="1" applyFont="1" applyFill="1" applyBorder="1" applyAlignment="1">
      <alignment vertical="center" shrinkToFit="1"/>
    </xf>
    <xf numFmtId="0" fontId="53" fillId="4" borderId="8" xfId="8" quotePrefix="1" applyNumberFormat="1" applyFont="1" applyFill="1" applyBorder="1" applyAlignment="1">
      <alignment vertical="center"/>
    </xf>
    <xf numFmtId="41" fontId="50" fillId="4" borderId="6" xfId="0" applyNumberFormat="1" applyFont="1" applyFill="1" applyBorder="1" applyAlignment="1">
      <alignment vertical="center" shrinkToFit="1"/>
    </xf>
    <xf numFmtId="41" fontId="51" fillId="4" borderId="8" xfId="0" applyNumberFormat="1" applyFont="1" applyFill="1" applyBorder="1" applyAlignment="1">
      <alignment vertical="center" shrinkToFit="1"/>
    </xf>
    <xf numFmtId="0" fontId="35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8" fontId="10" fillId="2" borderId="3" xfId="0" applyNumberFormat="1" applyFont="1" applyFill="1" applyBorder="1" applyAlignment="1">
      <alignment horizontal="center" vertical="center"/>
    </xf>
    <xf numFmtId="0" fontId="12" fillId="3" borderId="1" xfId="0" quotePrefix="1" applyNumberFormat="1" applyFont="1" applyFill="1" applyBorder="1" applyAlignment="1">
      <alignment horizontal="center" vertical="center" shrinkToFit="1"/>
    </xf>
    <xf numFmtId="41" fontId="12" fillId="0" borderId="10" xfId="0" applyNumberFormat="1" applyFont="1" applyBorder="1" applyAlignment="1">
      <alignment horizontal="right" vertical="center" shrinkToFit="1"/>
    </xf>
    <xf numFmtId="41" fontId="12" fillId="0" borderId="10" xfId="0" applyNumberFormat="1" applyFont="1" applyBorder="1" applyAlignment="1">
      <alignment vertical="center" shrinkToFit="1"/>
    </xf>
    <xf numFmtId="41" fontId="12" fillId="0" borderId="2" xfId="0" applyNumberFormat="1" applyFont="1" applyBorder="1" applyAlignment="1">
      <alignment horizontal="right" vertical="center" shrinkToFit="1"/>
    </xf>
    <xf numFmtId="0" fontId="0" fillId="0" borderId="0" xfId="0" applyFont="1" applyBorder="1"/>
    <xf numFmtId="0" fontId="0" fillId="0" borderId="0" xfId="0" applyFont="1"/>
    <xf numFmtId="41" fontId="53" fillId="4" borderId="8" xfId="0" applyNumberFormat="1" applyFont="1" applyFill="1" applyBorder="1" applyAlignment="1">
      <alignment horizontal="right" vertical="center" shrinkToFit="1"/>
    </xf>
    <xf numFmtId="41" fontId="53" fillId="4" borderId="8" xfId="0" applyNumberFormat="1" applyFont="1" applyFill="1" applyBorder="1" applyAlignment="1">
      <alignment vertical="center" shrinkToFit="1"/>
    </xf>
    <xf numFmtId="0" fontId="66" fillId="4" borderId="0" xfId="0" applyFont="1" applyFill="1" applyBorder="1" applyAlignment="1">
      <alignment vertical="center"/>
    </xf>
    <xf numFmtId="41" fontId="67" fillId="4" borderId="8" xfId="0" applyNumberFormat="1" applyFont="1" applyFill="1" applyBorder="1" applyAlignment="1">
      <alignment horizontal="center" vertical="center" shrinkToFit="1"/>
    </xf>
    <xf numFmtId="41" fontId="67" fillId="4" borderId="4" xfId="8" applyNumberFormat="1" applyFont="1" applyFill="1" applyBorder="1" applyAlignment="1">
      <alignment vertical="center" shrinkToFit="1"/>
    </xf>
    <xf numFmtId="0" fontId="68" fillId="4" borderId="0" xfId="0" applyFont="1" applyFill="1" applyBorder="1" applyAlignment="1">
      <alignment vertical="center"/>
    </xf>
    <xf numFmtId="41" fontId="53" fillId="3" borderId="8" xfId="0" applyNumberFormat="1" applyFont="1" applyFill="1" applyBorder="1" applyAlignment="1">
      <alignment horizontal="right" vertical="center" shrinkToFit="1"/>
    </xf>
    <xf numFmtId="176" fontId="53" fillId="4" borderId="8" xfId="0" applyNumberFormat="1" applyFont="1" applyFill="1" applyBorder="1" applyAlignment="1">
      <alignment horizontal="right" vertical="center" wrapText="1" shrinkToFit="1"/>
    </xf>
    <xf numFmtId="176" fontId="53" fillId="4" borderId="8" xfId="8" applyNumberFormat="1" applyFont="1" applyFill="1" applyBorder="1" applyAlignment="1">
      <alignment horizontal="right" vertical="center" wrapText="1" shrinkToFit="1"/>
    </xf>
    <xf numFmtId="176" fontId="53" fillId="4" borderId="4" xfId="8" applyNumberFormat="1" applyFont="1" applyFill="1" applyBorder="1" applyAlignment="1">
      <alignment horizontal="right" vertical="center" wrapText="1" shrinkToFit="1"/>
    </xf>
    <xf numFmtId="41" fontId="13" fillId="0" borderId="2" xfId="0" applyNumberFormat="1" applyFont="1" applyBorder="1" applyAlignment="1">
      <alignment horizontal="right" vertical="center" shrinkToFit="1"/>
    </xf>
    <xf numFmtId="0" fontId="35" fillId="2" borderId="9" xfId="0" applyFont="1" applyFill="1" applyBorder="1" applyAlignment="1">
      <alignment horizontal="centerContinuous" vertical="center"/>
    </xf>
    <xf numFmtId="178" fontId="27" fillId="2" borderId="2" xfId="0" applyNumberFormat="1" applyFont="1" applyFill="1" applyBorder="1" applyAlignment="1">
      <alignment horizontal="center" vertical="center"/>
    </xf>
    <xf numFmtId="178" fontId="27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78" fontId="12" fillId="2" borderId="6" xfId="0" applyNumberFormat="1" applyFont="1" applyFill="1" applyBorder="1" applyAlignment="1">
      <alignment horizontal="center" vertical="center"/>
    </xf>
    <xf numFmtId="178" fontId="12" fillId="2" borderId="4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Continuous" vertical="center"/>
    </xf>
    <xf numFmtId="41" fontId="12" fillId="0" borderId="2" xfId="0" applyNumberFormat="1" applyFont="1" applyBorder="1" applyAlignment="1">
      <alignment vertical="center" shrinkToFit="1"/>
    </xf>
    <xf numFmtId="41" fontId="12" fillId="4" borderId="6" xfId="0" applyNumberFormat="1" applyFont="1" applyFill="1" applyBorder="1" applyAlignment="1">
      <alignment vertical="center" shrinkToFit="1"/>
    </xf>
    <xf numFmtId="0" fontId="38" fillId="2" borderId="4" xfId="0" applyFont="1" applyFill="1" applyBorder="1" applyAlignment="1">
      <alignment horizontal="centerContinuous" vertical="center"/>
    </xf>
    <xf numFmtId="41" fontId="12" fillId="4" borderId="2" xfId="0" applyNumberFormat="1" applyFont="1" applyFill="1" applyBorder="1" applyAlignment="1">
      <alignment horizontal="right" vertical="center" shrinkToFit="1"/>
    </xf>
    <xf numFmtId="41" fontId="12" fillId="0" borderId="9" xfId="0" applyNumberFormat="1" applyFont="1" applyBorder="1" applyAlignment="1">
      <alignment horizontal="right" vertical="center" shrinkToFit="1"/>
    </xf>
    <xf numFmtId="0" fontId="12" fillId="3" borderId="2" xfId="0" quotePrefix="1" applyNumberFormat="1" applyFont="1" applyFill="1" applyBorder="1" applyAlignment="1">
      <alignment horizontal="center" vertical="center" shrinkToFit="1"/>
    </xf>
    <xf numFmtId="0" fontId="12" fillId="4" borderId="1" xfId="0" quotePrefix="1" applyNumberFormat="1" applyFont="1" applyFill="1" applyBorder="1" applyAlignment="1">
      <alignment horizontal="center" vertical="center" shrinkToFit="1"/>
    </xf>
    <xf numFmtId="41" fontId="12" fillId="4" borderId="9" xfId="0" applyNumberFormat="1" applyFont="1" applyFill="1" applyBorder="1" applyAlignment="1">
      <alignment horizontal="right" vertical="center" shrinkToFit="1"/>
    </xf>
    <xf numFmtId="41" fontId="14" fillId="4" borderId="8" xfId="0" applyNumberFormat="1" applyFont="1" applyFill="1" applyBorder="1" applyAlignment="1">
      <alignment vertical="center" shrinkToFit="1"/>
    </xf>
    <xf numFmtId="0" fontId="14" fillId="4" borderId="4" xfId="0" quotePrefix="1" applyNumberFormat="1" applyFont="1" applyFill="1" applyBorder="1" applyAlignment="1">
      <alignment horizontal="center" vertical="center" shrinkToFit="1"/>
    </xf>
    <xf numFmtId="41" fontId="14" fillId="4" borderId="8" xfId="0" applyNumberFormat="1" applyFont="1" applyFill="1" applyBorder="1" applyAlignment="1">
      <alignment horizontal="center" vertical="center" shrinkToFit="1"/>
    </xf>
    <xf numFmtId="41" fontId="14" fillId="4" borderId="4" xfId="0" applyNumberFormat="1" applyFont="1" applyFill="1" applyBorder="1" applyAlignment="1">
      <alignment horizontal="center" vertical="center" shrinkToFit="1"/>
    </xf>
    <xf numFmtId="41" fontId="12" fillId="4" borderId="0" xfId="0" applyNumberFormat="1" applyFont="1" applyFill="1" applyBorder="1" applyAlignment="1">
      <alignment horizontal="center" vertical="center" shrinkToFit="1"/>
    </xf>
    <xf numFmtId="41" fontId="12" fillId="4" borderId="6" xfId="0" applyNumberFormat="1" applyFont="1" applyFill="1" applyBorder="1" applyAlignment="1">
      <alignment horizontal="center" vertical="center" shrinkToFit="1"/>
    </xf>
    <xf numFmtId="0" fontId="12" fillId="3" borderId="1" xfId="0" applyNumberFormat="1" applyFont="1" applyFill="1" applyBorder="1" applyAlignment="1">
      <alignment horizontal="center" vertical="center"/>
    </xf>
    <xf numFmtId="41" fontId="12" fillId="3" borderId="10" xfId="0" applyNumberFormat="1" applyFont="1" applyFill="1" applyBorder="1" applyAlignment="1">
      <alignment horizontal="right" vertical="center" shrinkToFit="1"/>
    </xf>
    <xf numFmtId="41" fontId="12" fillId="3" borderId="2" xfId="0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2" borderId="9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41" fontId="12" fillId="4" borderId="10" xfId="0" applyNumberFormat="1" applyFont="1" applyFill="1" applyBorder="1" applyAlignment="1">
      <alignment horizontal="center" vertical="center" shrinkToFit="1"/>
    </xf>
    <xf numFmtId="41" fontId="12" fillId="4" borderId="2" xfId="0" applyNumberFormat="1" applyFont="1" applyFill="1" applyBorder="1" applyAlignment="1">
      <alignment horizontal="center" vertical="center" shrinkToFit="1"/>
    </xf>
    <xf numFmtId="0" fontId="35" fillId="2" borderId="15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8" fillId="0" borderId="0" xfId="0" applyFont="1" applyBorder="1" applyAlignment="1"/>
    <xf numFmtId="0" fontId="16" fillId="0" borderId="0" xfId="0" applyFont="1" applyAlignment="1">
      <alignment horizontal="right"/>
    </xf>
    <xf numFmtId="0" fontId="11" fillId="2" borderId="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8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4" fillId="2" borderId="7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 wrapText="1" shrinkToFit="1"/>
    </xf>
    <xf numFmtId="0" fontId="54" fillId="2" borderId="2" xfId="0" applyFont="1" applyFill="1" applyBorder="1" applyAlignment="1">
      <alignment horizontal="center" vertical="center" shrinkToFit="1"/>
    </xf>
    <xf numFmtId="0" fontId="54" fillId="2" borderId="7" xfId="0" applyFont="1" applyFill="1" applyBorder="1" applyAlignment="1">
      <alignment horizontal="center" vertical="center" shrinkToFit="1"/>
    </xf>
    <xf numFmtId="0" fontId="54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178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4" fillId="4" borderId="5" xfId="0" quotePrefix="1" applyNumberFormat="1" applyFont="1" applyFill="1" applyBorder="1" applyAlignment="1">
      <alignment horizontal="center" vertical="center" shrinkToFit="1"/>
    </xf>
    <xf numFmtId="41" fontId="64" fillId="4" borderId="0" xfId="8" applyNumberFormat="1" applyFont="1" applyFill="1" applyBorder="1" applyAlignment="1">
      <alignment horizontal="right" vertical="center" shrinkToFit="1"/>
    </xf>
    <xf numFmtId="41" fontId="64" fillId="4" borderId="8" xfId="8" applyNumberFormat="1" applyFont="1" applyFill="1" applyBorder="1" applyAlignment="1">
      <alignment vertical="center" shrinkToFit="1"/>
    </xf>
    <xf numFmtId="41" fontId="64" fillId="4" borderId="4" xfId="8" applyNumberFormat="1" applyFont="1" applyFill="1" applyBorder="1" applyAlignment="1">
      <alignment vertical="center" shrinkToFit="1"/>
    </xf>
    <xf numFmtId="0" fontId="64" fillId="4" borderId="11" xfId="0" quotePrefix="1" applyNumberFormat="1" applyFont="1" applyFill="1" applyBorder="1" applyAlignment="1">
      <alignment horizontal="center" vertical="center" shrinkToFit="1"/>
    </xf>
    <xf numFmtId="41" fontId="64" fillId="4" borderId="8" xfId="8" applyNumberFormat="1" applyFont="1" applyFill="1" applyBorder="1" applyAlignment="1">
      <alignment horizontal="right" vertical="center" shrinkToFit="1"/>
    </xf>
    <xf numFmtId="41" fontId="64" fillId="4" borderId="4" xfId="8" applyNumberFormat="1" applyFont="1" applyFill="1" applyBorder="1" applyAlignment="1">
      <alignment horizontal="right" vertical="center" shrinkToFit="1"/>
    </xf>
    <xf numFmtId="0" fontId="69" fillId="4" borderId="0" xfId="0" applyFont="1" applyFill="1" applyBorder="1" applyAlignment="1">
      <alignment vertical="center" shrinkToFit="1"/>
    </xf>
    <xf numFmtId="0" fontId="70" fillId="4" borderId="3" xfId="0" applyFont="1" applyFill="1" applyBorder="1" applyAlignment="1">
      <alignment horizontal="center" vertical="center" shrinkToFit="1"/>
    </xf>
    <xf numFmtId="41" fontId="64" fillId="4" borderId="0" xfId="8" applyNumberFormat="1" applyFont="1" applyFill="1" applyBorder="1" applyAlignment="1">
      <alignment vertical="center" shrinkToFit="1"/>
    </xf>
    <xf numFmtId="41" fontId="64" fillId="4" borderId="6" xfId="8" applyNumberFormat="1" applyFont="1" applyFill="1" applyBorder="1" applyAlignment="1">
      <alignment horizontal="right" vertical="center" shrinkToFit="1"/>
    </xf>
    <xf numFmtId="0" fontId="70" fillId="4" borderId="6" xfId="0" applyFont="1" applyFill="1" applyBorder="1" applyAlignment="1">
      <alignment horizontal="center" vertical="center" shrinkToFit="1"/>
    </xf>
    <xf numFmtId="41" fontId="64" fillId="4" borderId="7" xfId="8" applyNumberFormat="1" applyFont="1" applyFill="1" applyBorder="1" applyAlignment="1">
      <alignment horizontal="right" vertical="center" shrinkToFit="1"/>
    </xf>
    <xf numFmtId="0" fontId="71" fillId="0" borderId="0" xfId="0" applyFont="1" applyBorder="1" applyAlignment="1">
      <alignment vertical="center" shrinkToFit="1"/>
    </xf>
    <xf numFmtId="0" fontId="71" fillId="0" borderId="17" xfId="0" applyFont="1" applyBorder="1" applyAlignment="1">
      <alignment vertical="center" shrinkToFit="1"/>
    </xf>
    <xf numFmtId="0" fontId="72" fillId="2" borderId="1" xfId="0" applyFont="1" applyFill="1" applyBorder="1" applyAlignment="1">
      <alignment horizontal="centerContinuous" vertical="center" wrapText="1"/>
    </xf>
    <xf numFmtId="0" fontId="72" fillId="2" borderId="2" xfId="0" applyFont="1" applyFill="1" applyBorder="1" applyAlignment="1">
      <alignment horizontal="centerContinuous" vertical="center"/>
    </xf>
  </cellXfs>
  <cellStyles count="13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0"/>
  <sheetViews>
    <sheetView tabSelected="1" view="pageBreakPreview" zoomScale="85" zoomScaleNormal="100" zoomScaleSheetLayoutView="85" workbookViewId="0">
      <selection activeCell="A22" sqref="A22:XFD22"/>
    </sheetView>
  </sheetViews>
  <sheetFormatPr defaultRowHeight="15.75" x14ac:dyDescent="0.25"/>
  <cols>
    <col min="1" max="1" width="9.625" style="5" customWidth="1"/>
    <col min="2" max="2" width="8.625" customWidth="1"/>
    <col min="3" max="10" width="9.625" customWidth="1"/>
    <col min="11" max="11" width="9.25" customWidth="1"/>
    <col min="12" max="12" width="10.125" customWidth="1"/>
    <col min="13" max="15" width="9.25" customWidth="1"/>
    <col min="16" max="16" width="10.125" customWidth="1"/>
    <col min="17" max="18" width="9.25" customWidth="1"/>
    <col min="19" max="20" width="9.625" customWidth="1"/>
    <col min="21" max="21" width="11.625" customWidth="1"/>
    <col min="22" max="22" width="11.875" customWidth="1"/>
    <col min="23" max="23" width="10.625" customWidth="1"/>
    <col min="24" max="24" width="10" customWidth="1"/>
    <col min="25" max="25" width="11.625" customWidth="1"/>
    <col min="26" max="26" width="10.75" customWidth="1"/>
    <col min="27" max="33" width="9" style="5"/>
  </cols>
  <sheetData>
    <row r="1" spans="1:33" ht="5.0999999999999996" customHeight="1" x14ac:dyDescent="0.25"/>
    <row r="2" spans="1:33" ht="50.1" customHeight="1" x14ac:dyDescent="0.3">
      <c r="A2" s="372"/>
      <c r="B2" s="372"/>
      <c r="C2" s="372"/>
      <c r="D2" s="372"/>
      <c r="E2" s="372"/>
      <c r="F2" s="372"/>
      <c r="G2" s="372"/>
      <c r="H2" s="372"/>
      <c r="I2" s="372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33" s="1" customFormat="1" ht="21" customHeight="1" x14ac:dyDescent="0.5">
      <c r="A3" s="374" t="s">
        <v>70</v>
      </c>
      <c r="B3" s="374"/>
      <c r="C3" s="374"/>
      <c r="D3" s="374"/>
      <c r="E3" s="374"/>
      <c r="F3" s="374"/>
      <c r="G3" s="374"/>
      <c r="H3" s="374"/>
      <c r="I3" s="374"/>
      <c r="J3" s="375" t="s">
        <v>71</v>
      </c>
      <c r="K3" s="366"/>
      <c r="L3" s="366"/>
      <c r="M3" s="366"/>
      <c r="N3" s="366"/>
      <c r="O3" s="366"/>
      <c r="P3" s="366"/>
      <c r="Q3" s="366"/>
      <c r="R3" s="366"/>
      <c r="S3" s="374" t="s">
        <v>71</v>
      </c>
      <c r="T3" s="366"/>
      <c r="U3" s="366"/>
      <c r="V3" s="366"/>
      <c r="W3" s="366"/>
      <c r="X3" s="366"/>
      <c r="Y3" s="366"/>
      <c r="Z3" s="366"/>
      <c r="AA3" s="2"/>
      <c r="AB3" s="2"/>
      <c r="AC3" s="2"/>
      <c r="AD3" s="2"/>
      <c r="AE3" s="2"/>
      <c r="AF3" s="2"/>
      <c r="AG3" s="2"/>
    </row>
    <row r="4" spans="1:33" s="1" customFormat="1" ht="20.100000000000001" customHeight="1" x14ac:dyDescent="0.35">
      <c r="A4" s="363" t="s">
        <v>72</v>
      </c>
      <c r="B4" s="363"/>
      <c r="C4" s="363"/>
      <c r="D4" s="363"/>
      <c r="E4" s="363"/>
      <c r="F4" s="363"/>
      <c r="G4" s="363"/>
      <c r="H4" s="363"/>
      <c r="I4" s="363"/>
      <c r="J4" s="364" t="s">
        <v>73</v>
      </c>
      <c r="K4" s="365"/>
      <c r="L4" s="365"/>
      <c r="M4" s="365"/>
      <c r="N4" s="365"/>
      <c r="O4" s="365"/>
      <c r="P4" s="365"/>
      <c r="Q4" s="365"/>
      <c r="R4" s="365"/>
      <c r="S4" s="363" t="s">
        <v>73</v>
      </c>
      <c r="T4" s="366"/>
      <c r="U4" s="366"/>
      <c r="V4" s="366"/>
      <c r="W4" s="366"/>
      <c r="X4" s="366"/>
      <c r="Y4" s="366"/>
      <c r="Z4" s="366"/>
      <c r="AA4" s="2"/>
      <c r="AB4" s="2"/>
      <c r="AC4" s="2"/>
      <c r="AD4" s="2"/>
      <c r="AE4" s="2"/>
      <c r="AF4" s="2"/>
      <c r="AG4" s="2"/>
    </row>
    <row r="5" spans="1:33" ht="20.100000000000001" customHeight="1" x14ac:dyDescent="0.25">
      <c r="A5" s="56" t="s">
        <v>74</v>
      </c>
      <c r="B5" s="367"/>
      <c r="C5" s="367"/>
      <c r="D5" s="367"/>
      <c r="E5" s="367"/>
      <c r="F5" s="367"/>
      <c r="G5" s="367"/>
      <c r="H5" s="367"/>
      <c r="I5" s="51" t="s">
        <v>75</v>
      </c>
      <c r="J5" s="56" t="s">
        <v>74</v>
      </c>
      <c r="K5" s="4"/>
      <c r="L5" s="56"/>
      <c r="M5" s="56"/>
      <c r="N5" s="56"/>
      <c r="O5" s="56"/>
      <c r="P5" s="56"/>
      <c r="Q5" s="57"/>
      <c r="R5" s="51" t="s">
        <v>75</v>
      </c>
      <c r="S5" s="56" t="s">
        <v>74</v>
      </c>
      <c r="T5" s="58"/>
      <c r="U5" s="59"/>
      <c r="V5" s="58"/>
      <c r="W5" s="60"/>
      <c r="X5" s="56"/>
      <c r="Y5" s="61"/>
      <c r="Z5" s="51" t="s">
        <v>75</v>
      </c>
    </row>
    <row r="6" spans="1:33" s="5" customFormat="1" ht="21" customHeight="1" x14ac:dyDescent="0.25">
      <c r="A6" s="62" t="s">
        <v>76</v>
      </c>
      <c r="B6" s="63" t="s">
        <v>77</v>
      </c>
      <c r="C6" s="64"/>
      <c r="D6" s="64"/>
      <c r="E6" s="64"/>
      <c r="F6" s="65" t="s">
        <v>78</v>
      </c>
      <c r="G6" s="64"/>
      <c r="H6" s="64"/>
      <c r="I6" s="66"/>
      <c r="J6" s="62" t="s">
        <v>76</v>
      </c>
      <c r="K6" s="63" t="s">
        <v>79</v>
      </c>
      <c r="L6" s="64"/>
      <c r="M6" s="64"/>
      <c r="N6" s="66"/>
      <c r="O6" s="368" t="s">
        <v>80</v>
      </c>
      <c r="P6" s="369"/>
      <c r="Q6" s="369"/>
      <c r="R6" s="370"/>
      <c r="S6" s="62" t="s">
        <v>76</v>
      </c>
      <c r="T6" s="67" t="s">
        <v>81</v>
      </c>
      <c r="U6" s="68"/>
      <c r="V6" s="68"/>
      <c r="W6" s="68"/>
      <c r="X6" s="69" t="s">
        <v>82</v>
      </c>
      <c r="Y6" s="64"/>
      <c r="Z6" s="70"/>
    </row>
    <row r="7" spans="1:33" s="5" customFormat="1" ht="21" customHeight="1" x14ac:dyDescent="0.25">
      <c r="A7" s="71" t="s">
        <v>83</v>
      </c>
      <c r="B7" s="72"/>
      <c r="C7" s="73" t="s">
        <v>84</v>
      </c>
      <c r="D7" s="74" t="s">
        <v>85</v>
      </c>
      <c r="E7" s="8" t="s">
        <v>86</v>
      </c>
      <c r="F7" s="75"/>
      <c r="G7" s="73" t="s">
        <v>84</v>
      </c>
      <c r="H7" s="74" t="s">
        <v>85</v>
      </c>
      <c r="I7" s="8" t="s">
        <v>86</v>
      </c>
      <c r="J7" s="71" t="s">
        <v>83</v>
      </c>
      <c r="K7" s="72"/>
      <c r="L7" s="73" t="s">
        <v>84</v>
      </c>
      <c r="M7" s="74" t="s">
        <v>85</v>
      </c>
      <c r="N7" s="8" t="s">
        <v>86</v>
      </c>
      <c r="O7" s="75"/>
      <c r="P7" s="68" t="s">
        <v>84</v>
      </c>
      <c r="Q7" s="76" t="s">
        <v>85</v>
      </c>
      <c r="R7" s="47" t="s">
        <v>86</v>
      </c>
      <c r="S7" s="71" t="s">
        <v>83</v>
      </c>
      <c r="T7" s="74"/>
      <c r="U7" s="68" t="s">
        <v>84</v>
      </c>
      <c r="V7" s="68" t="s">
        <v>85</v>
      </c>
      <c r="W7" s="48" t="s">
        <v>86</v>
      </c>
      <c r="X7" s="77"/>
      <c r="Y7" s="75" t="s">
        <v>87</v>
      </c>
      <c r="Z7" s="68" t="s">
        <v>85</v>
      </c>
    </row>
    <row r="8" spans="1:33" s="5" customFormat="1" ht="21" customHeight="1" x14ac:dyDescent="0.25">
      <c r="A8" s="16" t="s">
        <v>88</v>
      </c>
      <c r="B8" s="78"/>
      <c r="C8" s="79"/>
      <c r="D8" s="80"/>
      <c r="E8" s="80"/>
      <c r="F8" s="81" t="s">
        <v>89</v>
      </c>
      <c r="G8" s="73"/>
      <c r="H8" s="74"/>
      <c r="I8" s="80"/>
      <c r="J8" s="16" t="s">
        <v>88</v>
      </c>
      <c r="K8" s="78" t="s">
        <v>89</v>
      </c>
      <c r="L8" s="73"/>
      <c r="M8" s="74"/>
      <c r="N8" s="80"/>
      <c r="O8" s="81" t="s">
        <v>89</v>
      </c>
      <c r="P8" s="73"/>
      <c r="Q8" s="74"/>
      <c r="R8" s="82"/>
      <c r="S8" s="7" t="s">
        <v>88</v>
      </c>
      <c r="T8" s="81" t="s">
        <v>89</v>
      </c>
      <c r="U8" s="73"/>
      <c r="V8" s="73"/>
      <c r="W8" s="73"/>
      <c r="X8" s="81" t="s">
        <v>89</v>
      </c>
      <c r="Y8" s="81"/>
      <c r="Z8" s="73"/>
    </row>
    <row r="9" spans="1:33" s="5" customFormat="1" ht="21" customHeight="1" x14ac:dyDescent="0.25">
      <c r="A9" s="83" t="s">
        <v>90</v>
      </c>
      <c r="B9" s="84"/>
      <c r="C9" s="85" t="s">
        <v>91</v>
      </c>
      <c r="D9" s="86" t="s">
        <v>92</v>
      </c>
      <c r="E9" s="46" t="s">
        <v>93</v>
      </c>
      <c r="F9" s="87" t="s">
        <v>94</v>
      </c>
      <c r="G9" s="85" t="s">
        <v>91</v>
      </c>
      <c r="H9" s="86" t="s">
        <v>92</v>
      </c>
      <c r="I9" s="46" t="s">
        <v>93</v>
      </c>
      <c r="J9" s="83" t="s">
        <v>90</v>
      </c>
      <c r="K9" s="88" t="s">
        <v>94</v>
      </c>
      <c r="L9" s="85" t="s">
        <v>91</v>
      </c>
      <c r="M9" s="86" t="s">
        <v>92</v>
      </c>
      <c r="N9" s="46" t="s">
        <v>93</v>
      </c>
      <c r="O9" s="87" t="s">
        <v>94</v>
      </c>
      <c r="P9" s="85" t="s">
        <v>91</v>
      </c>
      <c r="Q9" s="86" t="s">
        <v>92</v>
      </c>
      <c r="R9" s="46" t="s">
        <v>93</v>
      </c>
      <c r="S9" s="89" t="s">
        <v>90</v>
      </c>
      <c r="T9" s="87" t="s">
        <v>94</v>
      </c>
      <c r="U9" s="85" t="s">
        <v>91</v>
      </c>
      <c r="V9" s="86" t="s">
        <v>92</v>
      </c>
      <c r="W9" s="46" t="s">
        <v>93</v>
      </c>
      <c r="X9" s="87" t="s">
        <v>94</v>
      </c>
      <c r="Y9" s="85" t="s">
        <v>91</v>
      </c>
      <c r="Z9" s="86" t="s">
        <v>92</v>
      </c>
    </row>
    <row r="10" spans="1:33" s="98" customFormat="1" ht="30.95" customHeight="1" x14ac:dyDescent="0.25">
      <c r="A10" s="92">
        <v>2015</v>
      </c>
      <c r="B10" s="93">
        <v>93500</v>
      </c>
      <c r="C10" s="93">
        <v>425</v>
      </c>
      <c r="D10" s="93">
        <v>87272</v>
      </c>
      <c r="E10" s="93">
        <v>5803</v>
      </c>
      <c r="F10" s="90">
        <v>73154</v>
      </c>
      <c r="G10" s="90">
        <v>140</v>
      </c>
      <c r="H10" s="90">
        <v>70105</v>
      </c>
      <c r="I10" s="94">
        <v>2909</v>
      </c>
      <c r="J10" s="95">
        <v>2015</v>
      </c>
      <c r="K10" s="90">
        <v>4650</v>
      </c>
      <c r="L10" s="90">
        <v>113</v>
      </c>
      <c r="M10" s="90">
        <v>4006</v>
      </c>
      <c r="N10" s="90">
        <v>531</v>
      </c>
      <c r="O10" s="90">
        <v>15329</v>
      </c>
      <c r="P10" s="90">
        <v>156</v>
      </c>
      <c r="Q10" s="90">
        <v>13062</v>
      </c>
      <c r="R10" s="336">
        <v>2111</v>
      </c>
      <c r="S10" s="96">
        <v>2015</v>
      </c>
      <c r="T10" s="90">
        <v>367</v>
      </c>
      <c r="U10" s="90">
        <v>16</v>
      </c>
      <c r="V10" s="90">
        <v>99</v>
      </c>
      <c r="W10" s="90">
        <v>252</v>
      </c>
      <c r="X10" s="90">
        <v>8518</v>
      </c>
      <c r="Y10" s="90">
        <v>142</v>
      </c>
      <c r="Z10" s="336">
        <v>8376</v>
      </c>
      <c r="AA10" s="97"/>
      <c r="AB10" s="97"/>
      <c r="AC10" s="97"/>
      <c r="AD10" s="97"/>
      <c r="AE10" s="97"/>
      <c r="AF10" s="97"/>
      <c r="AG10" s="97"/>
    </row>
    <row r="11" spans="1:33" s="98" customFormat="1" ht="30.95" customHeight="1" x14ac:dyDescent="0.25">
      <c r="A11" s="92">
        <v>2016</v>
      </c>
      <c r="B11" s="93">
        <v>96797</v>
      </c>
      <c r="C11" s="93">
        <v>429</v>
      </c>
      <c r="D11" s="93">
        <v>90284</v>
      </c>
      <c r="E11" s="93">
        <v>6084</v>
      </c>
      <c r="F11" s="90">
        <v>76105</v>
      </c>
      <c r="G11" s="90">
        <v>142</v>
      </c>
      <c r="H11" s="90">
        <v>73102</v>
      </c>
      <c r="I11" s="94">
        <v>2861</v>
      </c>
      <c r="J11" s="95">
        <v>2016</v>
      </c>
      <c r="K11" s="90">
        <v>4454</v>
      </c>
      <c r="L11" s="90">
        <v>111</v>
      </c>
      <c r="M11" s="90">
        <v>3835</v>
      </c>
      <c r="N11" s="90">
        <v>508</v>
      </c>
      <c r="O11" s="90">
        <v>15771</v>
      </c>
      <c r="P11" s="90">
        <v>164</v>
      </c>
      <c r="Q11" s="90">
        <v>13232</v>
      </c>
      <c r="R11" s="91">
        <v>2375</v>
      </c>
      <c r="S11" s="96">
        <v>2016</v>
      </c>
      <c r="T11" s="90">
        <v>467</v>
      </c>
      <c r="U11" s="90">
        <v>12</v>
      </c>
      <c r="V11" s="90">
        <v>115</v>
      </c>
      <c r="W11" s="90">
        <v>340</v>
      </c>
      <c r="X11" s="90">
        <v>8512</v>
      </c>
      <c r="Y11" s="90">
        <v>148</v>
      </c>
      <c r="Z11" s="91">
        <v>8364</v>
      </c>
      <c r="AA11" s="97"/>
      <c r="AB11" s="97"/>
      <c r="AC11" s="97"/>
      <c r="AD11" s="97"/>
      <c r="AE11" s="97"/>
      <c r="AF11" s="97"/>
      <c r="AG11" s="97"/>
    </row>
    <row r="12" spans="1:33" s="98" customFormat="1" ht="30.95" customHeight="1" x14ac:dyDescent="0.25">
      <c r="A12" s="92">
        <v>2017</v>
      </c>
      <c r="B12" s="93">
        <v>98001</v>
      </c>
      <c r="C12" s="93">
        <v>431</v>
      </c>
      <c r="D12" s="93">
        <v>91627</v>
      </c>
      <c r="E12" s="93">
        <v>5943</v>
      </c>
      <c r="F12" s="90">
        <v>77307</v>
      </c>
      <c r="G12" s="90">
        <v>150</v>
      </c>
      <c r="H12" s="90">
        <v>74530</v>
      </c>
      <c r="I12" s="94">
        <v>2627</v>
      </c>
      <c r="J12" s="95">
        <v>2017</v>
      </c>
      <c r="K12" s="90">
        <v>4269</v>
      </c>
      <c r="L12" s="90">
        <v>109</v>
      </c>
      <c r="M12" s="90">
        <v>3671</v>
      </c>
      <c r="N12" s="90">
        <v>489</v>
      </c>
      <c r="O12" s="90">
        <v>15925</v>
      </c>
      <c r="P12" s="90">
        <v>160</v>
      </c>
      <c r="Q12" s="90">
        <v>13295</v>
      </c>
      <c r="R12" s="91">
        <v>2470</v>
      </c>
      <c r="S12" s="96">
        <v>2017</v>
      </c>
      <c r="T12" s="90">
        <v>500</v>
      </c>
      <c r="U12" s="90">
        <v>12</v>
      </c>
      <c r="V12" s="90">
        <v>131</v>
      </c>
      <c r="W12" s="90">
        <v>357</v>
      </c>
      <c r="X12" s="90">
        <v>8556</v>
      </c>
      <c r="Y12" s="90">
        <v>156</v>
      </c>
      <c r="Z12" s="91">
        <v>8400</v>
      </c>
      <c r="AA12" s="97"/>
      <c r="AB12" s="97"/>
      <c r="AC12" s="97"/>
      <c r="AD12" s="97"/>
      <c r="AE12" s="97"/>
      <c r="AF12" s="97"/>
      <c r="AG12" s="97"/>
    </row>
    <row r="13" spans="1:33" s="98" customFormat="1" ht="30.95" customHeight="1" x14ac:dyDescent="0.25">
      <c r="A13" s="92">
        <v>2018</v>
      </c>
      <c r="B13" s="93">
        <v>99780</v>
      </c>
      <c r="C13" s="99">
        <v>452</v>
      </c>
      <c r="D13" s="93">
        <v>93396</v>
      </c>
      <c r="E13" s="93">
        <v>5932</v>
      </c>
      <c r="F13" s="90">
        <v>79066</v>
      </c>
      <c r="G13" s="90">
        <v>154</v>
      </c>
      <c r="H13" s="90">
        <v>76305</v>
      </c>
      <c r="I13" s="91">
        <v>2607</v>
      </c>
      <c r="J13" s="95">
        <v>2018</v>
      </c>
      <c r="K13" s="90">
        <v>4151</v>
      </c>
      <c r="L13" s="90">
        <v>115</v>
      </c>
      <c r="M13" s="90">
        <v>3533</v>
      </c>
      <c r="N13" s="90">
        <v>503</v>
      </c>
      <c r="O13" s="90">
        <v>16050</v>
      </c>
      <c r="P13" s="90">
        <v>173</v>
      </c>
      <c r="Q13" s="90">
        <v>13412</v>
      </c>
      <c r="R13" s="91">
        <v>2465</v>
      </c>
      <c r="S13" s="96">
        <v>2018</v>
      </c>
      <c r="T13" s="90">
        <v>513</v>
      </c>
      <c r="U13" s="90">
        <v>10</v>
      </c>
      <c r="V13" s="90">
        <v>146</v>
      </c>
      <c r="W13" s="90">
        <v>357</v>
      </c>
      <c r="X13" s="100">
        <v>8539</v>
      </c>
      <c r="Y13" s="100">
        <v>160</v>
      </c>
      <c r="Z13" s="101">
        <v>8379</v>
      </c>
      <c r="AA13" s="97"/>
      <c r="AB13" s="97"/>
      <c r="AC13" s="97"/>
      <c r="AD13" s="97"/>
      <c r="AE13" s="97"/>
      <c r="AF13" s="97"/>
      <c r="AG13" s="97"/>
    </row>
    <row r="14" spans="1:33" s="98" customFormat="1" ht="30.95" customHeight="1" x14ac:dyDescent="0.25">
      <c r="A14" s="274">
        <v>2019</v>
      </c>
      <c r="B14" s="139">
        <v>101238</v>
      </c>
      <c r="C14" s="275">
        <v>444</v>
      </c>
      <c r="D14" s="139">
        <v>95044</v>
      </c>
      <c r="E14" s="139">
        <v>5750</v>
      </c>
      <c r="F14" s="100">
        <v>80567</v>
      </c>
      <c r="G14" s="100">
        <v>144</v>
      </c>
      <c r="H14" s="100">
        <v>77913</v>
      </c>
      <c r="I14" s="101">
        <v>2510</v>
      </c>
      <c r="J14" s="276">
        <v>2019</v>
      </c>
      <c r="K14" s="100">
        <v>3996</v>
      </c>
      <c r="L14" s="100">
        <v>115</v>
      </c>
      <c r="M14" s="100">
        <v>3418</v>
      </c>
      <c r="N14" s="100">
        <v>463</v>
      </c>
      <c r="O14" s="100">
        <v>16142</v>
      </c>
      <c r="P14" s="100">
        <v>177</v>
      </c>
      <c r="Q14" s="100">
        <v>13552</v>
      </c>
      <c r="R14" s="101">
        <v>2413</v>
      </c>
      <c r="S14" s="274">
        <v>2019</v>
      </c>
      <c r="T14" s="100">
        <v>533</v>
      </c>
      <c r="U14" s="100">
        <v>8</v>
      </c>
      <c r="V14" s="100">
        <v>161</v>
      </c>
      <c r="W14" s="100">
        <v>364</v>
      </c>
      <c r="X14" s="100">
        <v>8600</v>
      </c>
      <c r="Y14" s="100">
        <v>160</v>
      </c>
      <c r="Z14" s="101">
        <v>8440</v>
      </c>
      <c r="AA14" s="97"/>
      <c r="AB14" s="97"/>
      <c r="AC14" s="97"/>
      <c r="AD14" s="97"/>
      <c r="AE14" s="97"/>
      <c r="AF14" s="97"/>
      <c r="AG14" s="97"/>
    </row>
    <row r="15" spans="1:33" s="103" customFormat="1" ht="30.95" customHeight="1" x14ac:dyDescent="0.25">
      <c r="A15" s="134">
        <v>2020</v>
      </c>
      <c r="B15" s="299">
        <v>101424</v>
      </c>
      <c r="C15" s="300">
        <v>432</v>
      </c>
      <c r="D15" s="299">
        <v>95404</v>
      </c>
      <c r="E15" s="299">
        <v>5588</v>
      </c>
      <c r="F15" s="301">
        <v>81003</v>
      </c>
      <c r="G15" s="301">
        <v>146</v>
      </c>
      <c r="H15" s="301">
        <v>78490</v>
      </c>
      <c r="I15" s="302">
        <v>2367</v>
      </c>
      <c r="J15" s="138">
        <v>2020</v>
      </c>
      <c r="K15" s="301">
        <v>3774</v>
      </c>
      <c r="L15" s="301">
        <v>119</v>
      </c>
      <c r="M15" s="301">
        <v>3223</v>
      </c>
      <c r="N15" s="301">
        <v>432</v>
      </c>
      <c r="O15" s="301">
        <v>16067</v>
      </c>
      <c r="P15" s="301">
        <v>157</v>
      </c>
      <c r="Q15" s="301">
        <v>13483</v>
      </c>
      <c r="R15" s="302">
        <v>2427</v>
      </c>
      <c r="S15" s="134">
        <v>2020</v>
      </c>
      <c r="T15" s="301">
        <v>580</v>
      </c>
      <c r="U15" s="301">
        <v>10</v>
      </c>
      <c r="V15" s="301">
        <v>208</v>
      </c>
      <c r="W15" s="301">
        <v>362</v>
      </c>
      <c r="X15" s="301">
        <v>8597</v>
      </c>
      <c r="Y15" s="301">
        <v>158</v>
      </c>
      <c r="Z15" s="302">
        <v>8439</v>
      </c>
      <c r="AA15" s="102"/>
      <c r="AB15" s="102"/>
      <c r="AC15" s="102"/>
      <c r="AD15" s="102"/>
      <c r="AE15" s="102"/>
      <c r="AF15" s="102"/>
      <c r="AG15" s="102"/>
    </row>
    <row r="16" spans="1:33" s="105" customFormat="1" ht="30.95" customHeight="1" x14ac:dyDescent="0.25">
      <c r="A16" s="233" t="s">
        <v>95</v>
      </c>
      <c r="B16" s="299">
        <v>101553</v>
      </c>
      <c r="C16" s="300">
        <v>443</v>
      </c>
      <c r="D16" s="299">
        <v>95371</v>
      </c>
      <c r="E16" s="299">
        <v>5739</v>
      </c>
      <c r="F16" s="301">
        <v>80867</v>
      </c>
      <c r="G16" s="301">
        <v>141</v>
      </c>
      <c r="H16" s="301">
        <v>78208</v>
      </c>
      <c r="I16" s="302">
        <v>2518</v>
      </c>
      <c r="J16" s="234" t="s">
        <v>95</v>
      </c>
      <c r="K16" s="308">
        <v>3989</v>
      </c>
      <c r="L16" s="300">
        <v>117</v>
      </c>
      <c r="M16" s="300">
        <v>3413</v>
      </c>
      <c r="N16" s="300">
        <v>459</v>
      </c>
      <c r="O16" s="301">
        <v>16151</v>
      </c>
      <c r="P16" s="300">
        <v>177</v>
      </c>
      <c r="Q16" s="300">
        <v>13581</v>
      </c>
      <c r="R16" s="309">
        <v>2393</v>
      </c>
      <c r="S16" s="233" t="s">
        <v>95</v>
      </c>
      <c r="T16" s="308">
        <v>546</v>
      </c>
      <c r="U16" s="300">
        <v>8</v>
      </c>
      <c r="V16" s="300">
        <v>169</v>
      </c>
      <c r="W16" s="300">
        <v>369</v>
      </c>
      <c r="X16" s="301">
        <v>8590</v>
      </c>
      <c r="Y16" s="301">
        <v>161</v>
      </c>
      <c r="Z16" s="302">
        <v>8429</v>
      </c>
      <c r="AA16" s="104"/>
      <c r="AB16" s="104"/>
      <c r="AC16" s="104"/>
      <c r="AD16" s="104"/>
      <c r="AE16" s="104"/>
      <c r="AF16" s="104"/>
      <c r="AG16" s="104"/>
    </row>
    <row r="17" spans="1:33" s="107" customFormat="1" ht="30.95" customHeight="1" x14ac:dyDescent="0.25">
      <c r="A17" s="233" t="s">
        <v>96</v>
      </c>
      <c r="B17" s="299">
        <v>101515</v>
      </c>
      <c r="C17" s="300">
        <v>444</v>
      </c>
      <c r="D17" s="299">
        <v>95397</v>
      </c>
      <c r="E17" s="299">
        <v>5674</v>
      </c>
      <c r="F17" s="301">
        <v>80750</v>
      </c>
      <c r="G17" s="301">
        <v>142</v>
      </c>
      <c r="H17" s="301">
        <v>78167</v>
      </c>
      <c r="I17" s="302">
        <v>2441</v>
      </c>
      <c r="J17" s="234" t="s">
        <v>96</v>
      </c>
      <c r="K17" s="308">
        <v>3988</v>
      </c>
      <c r="L17" s="301">
        <v>117</v>
      </c>
      <c r="M17" s="301">
        <v>3413</v>
      </c>
      <c r="N17" s="301">
        <v>458</v>
      </c>
      <c r="O17" s="301">
        <v>16224</v>
      </c>
      <c r="P17" s="301">
        <v>177</v>
      </c>
      <c r="Q17" s="301">
        <v>13644</v>
      </c>
      <c r="R17" s="302">
        <v>2403</v>
      </c>
      <c r="S17" s="233" t="s">
        <v>96</v>
      </c>
      <c r="T17" s="308">
        <v>553</v>
      </c>
      <c r="U17" s="301">
        <v>8</v>
      </c>
      <c r="V17" s="301">
        <v>173</v>
      </c>
      <c r="W17" s="301">
        <v>372</v>
      </c>
      <c r="X17" s="301">
        <v>8603</v>
      </c>
      <c r="Y17" s="301">
        <v>162</v>
      </c>
      <c r="Z17" s="302">
        <v>8441</v>
      </c>
      <c r="AA17" s="106"/>
      <c r="AB17" s="106"/>
      <c r="AC17" s="106"/>
      <c r="AD17" s="106"/>
      <c r="AE17" s="106"/>
      <c r="AF17" s="106"/>
      <c r="AG17" s="106"/>
    </row>
    <row r="18" spans="1:33" s="105" customFormat="1" ht="30.95" customHeight="1" x14ac:dyDescent="0.25">
      <c r="A18" s="233" t="s">
        <v>60</v>
      </c>
      <c r="B18" s="299">
        <v>101664</v>
      </c>
      <c r="C18" s="300">
        <v>452</v>
      </c>
      <c r="D18" s="299">
        <v>95561</v>
      </c>
      <c r="E18" s="299">
        <v>5651</v>
      </c>
      <c r="F18" s="301">
        <v>80881</v>
      </c>
      <c r="G18" s="301">
        <v>144</v>
      </c>
      <c r="H18" s="301">
        <v>78317</v>
      </c>
      <c r="I18" s="302">
        <v>2420</v>
      </c>
      <c r="J18" s="234" t="s">
        <v>60</v>
      </c>
      <c r="K18" s="308">
        <v>3966</v>
      </c>
      <c r="L18" s="301">
        <v>117</v>
      </c>
      <c r="M18" s="301">
        <v>3403</v>
      </c>
      <c r="N18" s="301">
        <v>446</v>
      </c>
      <c r="O18" s="301">
        <v>16262</v>
      </c>
      <c r="P18" s="301">
        <v>183</v>
      </c>
      <c r="Q18" s="301">
        <v>13666</v>
      </c>
      <c r="R18" s="302">
        <v>2413</v>
      </c>
      <c r="S18" s="233" t="s">
        <v>60</v>
      </c>
      <c r="T18" s="308">
        <v>555</v>
      </c>
      <c r="U18" s="301">
        <v>8</v>
      </c>
      <c r="V18" s="301">
        <v>175</v>
      </c>
      <c r="W18" s="301">
        <v>372</v>
      </c>
      <c r="X18" s="301">
        <v>8598</v>
      </c>
      <c r="Y18" s="301">
        <v>162</v>
      </c>
      <c r="Z18" s="302">
        <v>8436</v>
      </c>
      <c r="AA18" s="104"/>
      <c r="AB18" s="104"/>
      <c r="AC18" s="104"/>
      <c r="AD18" s="104"/>
      <c r="AE18" s="104"/>
      <c r="AF18" s="104"/>
      <c r="AG18" s="104"/>
    </row>
    <row r="19" spans="1:33" s="105" customFormat="1" ht="30.95" customHeight="1" x14ac:dyDescent="0.25">
      <c r="A19" s="233" t="s">
        <v>61</v>
      </c>
      <c r="B19" s="299">
        <v>101890</v>
      </c>
      <c r="C19" s="300">
        <v>456</v>
      </c>
      <c r="D19" s="299">
        <v>95789</v>
      </c>
      <c r="E19" s="299">
        <v>5645</v>
      </c>
      <c r="F19" s="301">
        <v>81084</v>
      </c>
      <c r="G19" s="301">
        <v>149</v>
      </c>
      <c r="H19" s="301">
        <v>78532</v>
      </c>
      <c r="I19" s="302">
        <v>2403</v>
      </c>
      <c r="J19" s="234" t="s">
        <v>61</v>
      </c>
      <c r="K19" s="308">
        <v>3949</v>
      </c>
      <c r="L19" s="301">
        <v>118</v>
      </c>
      <c r="M19" s="301">
        <v>3382</v>
      </c>
      <c r="N19" s="301">
        <v>449</v>
      </c>
      <c r="O19" s="301">
        <v>16301</v>
      </c>
      <c r="P19" s="301">
        <v>181</v>
      </c>
      <c r="Q19" s="301">
        <v>13695</v>
      </c>
      <c r="R19" s="302">
        <v>2425</v>
      </c>
      <c r="S19" s="233" t="s">
        <v>61</v>
      </c>
      <c r="T19" s="308">
        <v>556</v>
      </c>
      <c r="U19" s="301">
        <v>8</v>
      </c>
      <c r="V19" s="301">
        <v>180</v>
      </c>
      <c r="W19" s="301">
        <v>368</v>
      </c>
      <c r="X19" s="301">
        <v>8641</v>
      </c>
      <c r="Y19" s="301">
        <v>162</v>
      </c>
      <c r="Z19" s="302">
        <v>8479</v>
      </c>
      <c r="AA19" s="104"/>
      <c r="AB19" s="104"/>
      <c r="AC19" s="104"/>
      <c r="AD19" s="104"/>
      <c r="AE19" s="104"/>
      <c r="AF19" s="104"/>
      <c r="AG19" s="104"/>
    </row>
    <row r="20" spans="1:33" s="105" customFormat="1" ht="30.95" customHeight="1" x14ac:dyDescent="0.25">
      <c r="A20" s="233" t="s">
        <v>62</v>
      </c>
      <c r="B20" s="299">
        <v>102152</v>
      </c>
      <c r="C20" s="300">
        <v>459</v>
      </c>
      <c r="D20" s="299">
        <v>96060</v>
      </c>
      <c r="E20" s="299">
        <v>5633</v>
      </c>
      <c r="F20" s="301">
        <v>81330</v>
      </c>
      <c r="G20" s="301">
        <v>149</v>
      </c>
      <c r="H20" s="301">
        <v>78780</v>
      </c>
      <c r="I20" s="302">
        <v>2401</v>
      </c>
      <c r="J20" s="234" t="s">
        <v>62</v>
      </c>
      <c r="K20" s="308">
        <v>3948</v>
      </c>
      <c r="L20" s="301">
        <v>120</v>
      </c>
      <c r="M20" s="301">
        <v>3382</v>
      </c>
      <c r="N20" s="301">
        <v>446</v>
      </c>
      <c r="O20" s="301">
        <v>16313</v>
      </c>
      <c r="P20" s="301">
        <v>182</v>
      </c>
      <c r="Q20" s="301">
        <v>13714</v>
      </c>
      <c r="R20" s="302">
        <v>2417</v>
      </c>
      <c r="S20" s="233" t="s">
        <v>62</v>
      </c>
      <c r="T20" s="308">
        <v>561</v>
      </c>
      <c r="U20" s="301">
        <v>8</v>
      </c>
      <c r="V20" s="301">
        <v>184</v>
      </c>
      <c r="W20" s="301">
        <v>369</v>
      </c>
      <c r="X20" s="301">
        <v>8664</v>
      </c>
      <c r="Y20" s="301">
        <v>159</v>
      </c>
      <c r="Z20" s="302">
        <v>8505</v>
      </c>
      <c r="AA20" s="104"/>
      <c r="AB20" s="104"/>
      <c r="AC20" s="104"/>
      <c r="AD20" s="104"/>
      <c r="AE20" s="104"/>
      <c r="AF20" s="104"/>
      <c r="AG20" s="104"/>
    </row>
    <row r="21" spans="1:33" s="105" customFormat="1" ht="30.95" customHeight="1" x14ac:dyDescent="0.25">
      <c r="A21" s="233" t="s">
        <v>63</v>
      </c>
      <c r="B21" s="299">
        <v>102399</v>
      </c>
      <c r="C21" s="300">
        <v>466</v>
      </c>
      <c r="D21" s="299">
        <v>96300</v>
      </c>
      <c r="E21" s="299">
        <v>5633</v>
      </c>
      <c r="F21" s="301">
        <v>81587</v>
      </c>
      <c r="G21" s="301">
        <v>149</v>
      </c>
      <c r="H21" s="301">
        <v>79037</v>
      </c>
      <c r="I21" s="302">
        <v>2401</v>
      </c>
      <c r="J21" s="234" t="s">
        <v>63</v>
      </c>
      <c r="K21" s="308">
        <v>3929</v>
      </c>
      <c r="L21" s="301">
        <v>124</v>
      </c>
      <c r="M21" s="301">
        <v>3360</v>
      </c>
      <c r="N21" s="301">
        <v>445</v>
      </c>
      <c r="O21" s="301">
        <v>16322</v>
      </c>
      <c r="P21" s="301">
        <v>183</v>
      </c>
      <c r="Q21" s="301">
        <v>13720</v>
      </c>
      <c r="R21" s="302">
        <v>2419</v>
      </c>
      <c r="S21" s="233" t="s">
        <v>63</v>
      </c>
      <c r="T21" s="308">
        <v>561</v>
      </c>
      <c r="U21" s="301">
        <v>10</v>
      </c>
      <c r="V21" s="301">
        <v>183</v>
      </c>
      <c r="W21" s="301">
        <v>368</v>
      </c>
      <c r="X21" s="301">
        <v>8663</v>
      </c>
      <c r="Y21" s="301">
        <v>158</v>
      </c>
      <c r="Z21" s="302">
        <v>8505</v>
      </c>
      <c r="AA21" s="104"/>
      <c r="AB21" s="104"/>
      <c r="AC21" s="104"/>
      <c r="AD21" s="104"/>
      <c r="AE21" s="104"/>
      <c r="AF21" s="104"/>
      <c r="AG21" s="104"/>
    </row>
    <row r="22" spans="1:33" s="475" customFormat="1" ht="30.95" customHeight="1" x14ac:dyDescent="0.25">
      <c r="A22" s="469" t="s">
        <v>64</v>
      </c>
      <c r="B22" s="462">
        <v>102670</v>
      </c>
      <c r="C22" s="470">
        <v>465</v>
      </c>
      <c r="D22" s="462">
        <v>96563</v>
      </c>
      <c r="E22" s="462">
        <v>5642</v>
      </c>
      <c r="F22" s="462">
        <v>81834</v>
      </c>
      <c r="G22" s="462">
        <v>150</v>
      </c>
      <c r="H22" s="462">
        <v>79280</v>
      </c>
      <c r="I22" s="471">
        <v>2404</v>
      </c>
      <c r="J22" s="472" t="s">
        <v>64</v>
      </c>
      <c r="K22" s="473">
        <v>3924</v>
      </c>
      <c r="L22" s="462">
        <v>126</v>
      </c>
      <c r="M22" s="462">
        <v>3350</v>
      </c>
      <c r="N22" s="462">
        <v>448</v>
      </c>
      <c r="O22" s="462">
        <v>16340</v>
      </c>
      <c r="P22" s="462">
        <v>179</v>
      </c>
      <c r="Q22" s="462">
        <v>13737</v>
      </c>
      <c r="R22" s="471">
        <v>2424</v>
      </c>
      <c r="S22" s="469" t="s">
        <v>64</v>
      </c>
      <c r="T22" s="473">
        <v>572</v>
      </c>
      <c r="U22" s="462">
        <v>10</v>
      </c>
      <c r="V22" s="462">
        <v>196</v>
      </c>
      <c r="W22" s="462">
        <v>366</v>
      </c>
      <c r="X22" s="462">
        <v>8688</v>
      </c>
      <c r="Y22" s="462">
        <v>154</v>
      </c>
      <c r="Z22" s="471">
        <v>8534</v>
      </c>
      <c r="AA22" s="474"/>
      <c r="AB22" s="474"/>
      <c r="AC22" s="474"/>
      <c r="AD22" s="474"/>
      <c r="AE22" s="474"/>
      <c r="AF22" s="474"/>
      <c r="AG22" s="474"/>
    </row>
    <row r="23" spans="1:33" s="105" customFormat="1" ht="30.95" customHeight="1" x14ac:dyDescent="0.25">
      <c r="A23" s="233" t="s">
        <v>65</v>
      </c>
      <c r="B23" s="299">
        <v>102215</v>
      </c>
      <c r="C23" s="300">
        <v>462</v>
      </c>
      <c r="D23" s="299">
        <v>96114</v>
      </c>
      <c r="E23" s="299">
        <v>5639</v>
      </c>
      <c r="F23" s="301">
        <v>81483</v>
      </c>
      <c r="G23" s="301">
        <v>147</v>
      </c>
      <c r="H23" s="301">
        <v>78935</v>
      </c>
      <c r="I23" s="302">
        <v>2401</v>
      </c>
      <c r="J23" s="234" t="s">
        <v>65</v>
      </c>
      <c r="K23" s="308">
        <v>3888</v>
      </c>
      <c r="L23" s="301">
        <v>126</v>
      </c>
      <c r="M23" s="301">
        <v>3321</v>
      </c>
      <c r="N23" s="301">
        <v>441</v>
      </c>
      <c r="O23" s="301">
        <v>16279</v>
      </c>
      <c r="P23" s="301">
        <v>179</v>
      </c>
      <c r="Q23" s="301">
        <v>13664</v>
      </c>
      <c r="R23" s="302">
        <v>2436</v>
      </c>
      <c r="S23" s="233" t="s">
        <v>65</v>
      </c>
      <c r="T23" s="308">
        <v>565</v>
      </c>
      <c r="U23" s="301">
        <v>10</v>
      </c>
      <c r="V23" s="301">
        <v>194</v>
      </c>
      <c r="W23" s="301">
        <v>361</v>
      </c>
      <c r="X23" s="301">
        <v>8672</v>
      </c>
      <c r="Y23" s="301">
        <v>154</v>
      </c>
      <c r="Z23" s="302">
        <v>8518</v>
      </c>
      <c r="AA23" s="104"/>
      <c r="AB23" s="104"/>
      <c r="AC23" s="104"/>
      <c r="AD23" s="104"/>
      <c r="AE23" s="104"/>
      <c r="AF23" s="104"/>
      <c r="AG23" s="104"/>
    </row>
    <row r="24" spans="1:33" s="105" customFormat="1" ht="30.95" customHeight="1" x14ac:dyDescent="0.25">
      <c r="A24" s="233" t="s">
        <v>66</v>
      </c>
      <c r="B24" s="299">
        <v>101723</v>
      </c>
      <c r="C24" s="300">
        <v>439</v>
      </c>
      <c r="D24" s="299">
        <v>95647</v>
      </c>
      <c r="E24" s="299">
        <v>5637</v>
      </c>
      <c r="F24" s="301">
        <v>81120</v>
      </c>
      <c r="G24" s="301">
        <v>147</v>
      </c>
      <c r="H24" s="301">
        <v>78562</v>
      </c>
      <c r="I24" s="302">
        <v>2411</v>
      </c>
      <c r="J24" s="234" t="s">
        <v>66</v>
      </c>
      <c r="K24" s="308">
        <v>3847</v>
      </c>
      <c r="L24" s="301">
        <v>121</v>
      </c>
      <c r="M24" s="301">
        <v>3287</v>
      </c>
      <c r="N24" s="301">
        <v>439</v>
      </c>
      <c r="O24" s="301">
        <v>16189</v>
      </c>
      <c r="P24" s="301">
        <v>162</v>
      </c>
      <c r="Q24" s="301">
        <v>13600</v>
      </c>
      <c r="R24" s="302">
        <v>2427</v>
      </c>
      <c r="S24" s="233" t="s">
        <v>66</v>
      </c>
      <c r="T24" s="308">
        <v>567</v>
      </c>
      <c r="U24" s="301">
        <v>9</v>
      </c>
      <c r="V24" s="301">
        <v>198</v>
      </c>
      <c r="W24" s="301">
        <v>360</v>
      </c>
      <c r="X24" s="301">
        <v>8661</v>
      </c>
      <c r="Y24" s="301">
        <v>156</v>
      </c>
      <c r="Z24" s="302">
        <v>8505</v>
      </c>
      <c r="AA24" s="104"/>
      <c r="AB24" s="104"/>
      <c r="AC24" s="104"/>
      <c r="AD24" s="104"/>
      <c r="AE24" s="104"/>
      <c r="AF24" s="104"/>
      <c r="AG24" s="104"/>
    </row>
    <row r="25" spans="1:33" s="105" customFormat="1" ht="30.95" customHeight="1" x14ac:dyDescent="0.25">
      <c r="A25" s="233" t="s">
        <v>67</v>
      </c>
      <c r="B25" s="299">
        <v>101602</v>
      </c>
      <c r="C25" s="300">
        <v>435</v>
      </c>
      <c r="D25" s="299">
        <v>95549</v>
      </c>
      <c r="E25" s="299">
        <v>5618</v>
      </c>
      <c r="F25" s="301">
        <v>81121</v>
      </c>
      <c r="G25" s="301">
        <v>144</v>
      </c>
      <c r="H25" s="301">
        <v>78577</v>
      </c>
      <c r="I25" s="302">
        <v>2400</v>
      </c>
      <c r="J25" s="234" t="s">
        <v>67</v>
      </c>
      <c r="K25" s="308">
        <v>3800</v>
      </c>
      <c r="L25" s="301">
        <v>121</v>
      </c>
      <c r="M25" s="301">
        <v>3245</v>
      </c>
      <c r="N25" s="301">
        <v>434</v>
      </c>
      <c r="O25" s="301">
        <v>16109</v>
      </c>
      <c r="P25" s="301">
        <v>161</v>
      </c>
      <c r="Q25" s="301">
        <v>13528</v>
      </c>
      <c r="R25" s="302">
        <v>2420</v>
      </c>
      <c r="S25" s="233" t="s">
        <v>67</v>
      </c>
      <c r="T25" s="308">
        <v>572</v>
      </c>
      <c r="U25" s="301">
        <v>9</v>
      </c>
      <c r="V25" s="301">
        <v>199</v>
      </c>
      <c r="W25" s="301">
        <v>364</v>
      </c>
      <c r="X25" s="301">
        <v>8653</v>
      </c>
      <c r="Y25" s="301">
        <v>156</v>
      </c>
      <c r="Z25" s="302">
        <v>8497</v>
      </c>
      <c r="AA25" s="104"/>
      <c r="AB25" s="104"/>
      <c r="AC25" s="104"/>
      <c r="AD25" s="104"/>
      <c r="AE25" s="104"/>
      <c r="AF25" s="104"/>
      <c r="AG25" s="104"/>
    </row>
    <row r="26" spans="1:33" s="105" customFormat="1" ht="30.95" customHeight="1" x14ac:dyDescent="0.25">
      <c r="A26" s="233" t="s">
        <v>68</v>
      </c>
      <c r="B26" s="299">
        <v>101795</v>
      </c>
      <c r="C26" s="300">
        <v>433</v>
      </c>
      <c r="D26" s="299">
        <v>95752</v>
      </c>
      <c r="E26" s="299">
        <v>5610</v>
      </c>
      <c r="F26" s="301">
        <v>81329</v>
      </c>
      <c r="G26" s="301">
        <v>144</v>
      </c>
      <c r="H26" s="301">
        <v>78793</v>
      </c>
      <c r="I26" s="302">
        <v>2392</v>
      </c>
      <c r="J26" s="234" t="s">
        <v>68</v>
      </c>
      <c r="K26" s="308">
        <v>3791</v>
      </c>
      <c r="L26" s="301">
        <v>120</v>
      </c>
      <c r="M26" s="301">
        <v>3238</v>
      </c>
      <c r="N26" s="301">
        <v>433</v>
      </c>
      <c r="O26" s="301">
        <v>16099</v>
      </c>
      <c r="P26" s="301">
        <v>160</v>
      </c>
      <c r="Q26" s="301">
        <v>13513</v>
      </c>
      <c r="R26" s="302">
        <v>2426</v>
      </c>
      <c r="S26" s="233" t="s">
        <v>68</v>
      </c>
      <c r="T26" s="308">
        <v>576</v>
      </c>
      <c r="U26" s="301">
        <v>9</v>
      </c>
      <c r="V26" s="301">
        <v>208</v>
      </c>
      <c r="W26" s="301">
        <v>359</v>
      </c>
      <c r="X26" s="301">
        <v>8619</v>
      </c>
      <c r="Y26" s="301">
        <v>158</v>
      </c>
      <c r="Z26" s="302">
        <v>8461</v>
      </c>
      <c r="AA26" s="104"/>
      <c r="AB26" s="104"/>
      <c r="AC26" s="104"/>
      <c r="AD26" s="104"/>
      <c r="AE26" s="104"/>
      <c r="AF26" s="104"/>
      <c r="AG26" s="104"/>
    </row>
    <row r="27" spans="1:33" s="108" customFormat="1" ht="30.95" customHeight="1" x14ac:dyDescent="0.25">
      <c r="A27" s="235" t="s">
        <v>69</v>
      </c>
      <c r="B27" s="296">
        <v>101424</v>
      </c>
      <c r="C27" s="303">
        <v>432</v>
      </c>
      <c r="D27" s="296">
        <v>95404</v>
      </c>
      <c r="E27" s="296">
        <v>5588</v>
      </c>
      <c r="F27" s="306">
        <v>81003</v>
      </c>
      <c r="G27" s="306">
        <v>146</v>
      </c>
      <c r="H27" s="306">
        <v>78490</v>
      </c>
      <c r="I27" s="307">
        <v>2367</v>
      </c>
      <c r="J27" s="238" t="s">
        <v>69</v>
      </c>
      <c r="K27" s="310">
        <v>3774</v>
      </c>
      <c r="L27" s="306">
        <v>119</v>
      </c>
      <c r="M27" s="306">
        <v>3223</v>
      </c>
      <c r="N27" s="306">
        <v>432</v>
      </c>
      <c r="O27" s="306">
        <v>16067</v>
      </c>
      <c r="P27" s="306">
        <v>157</v>
      </c>
      <c r="Q27" s="306">
        <v>13483</v>
      </c>
      <c r="R27" s="307">
        <v>2427</v>
      </c>
      <c r="S27" s="235" t="s">
        <v>69</v>
      </c>
      <c r="T27" s="310">
        <v>580</v>
      </c>
      <c r="U27" s="306">
        <v>10</v>
      </c>
      <c r="V27" s="306">
        <v>208</v>
      </c>
      <c r="W27" s="306">
        <v>362</v>
      </c>
      <c r="X27" s="306">
        <v>8597</v>
      </c>
      <c r="Y27" s="306">
        <v>158</v>
      </c>
      <c r="Z27" s="307">
        <v>8439</v>
      </c>
      <c r="AA27" s="104"/>
      <c r="AB27" s="104"/>
      <c r="AC27" s="104"/>
      <c r="AD27" s="104"/>
      <c r="AE27" s="104"/>
      <c r="AF27" s="104"/>
      <c r="AG27" s="104"/>
    </row>
    <row r="28" spans="1:33" s="115" customFormat="1" ht="27.75" customHeight="1" x14ac:dyDescent="0.25">
      <c r="A28" s="371" t="s">
        <v>97</v>
      </c>
      <c r="B28" s="371"/>
      <c r="C28" s="371"/>
      <c r="D28" s="109"/>
      <c r="E28" s="110"/>
      <c r="F28" s="110"/>
      <c r="G28" s="110"/>
      <c r="H28" s="110"/>
      <c r="I28" s="110"/>
      <c r="J28" s="371" t="s">
        <v>97</v>
      </c>
      <c r="K28" s="371"/>
      <c r="L28" s="371"/>
      <c r="M28" s="111"/>
      <c r="N28" s="112"/>
      <c r="O28" s="112"/>
      <c r="P28" s="112"/>
      <c r="Q28" s="112"/>
      <c r="R28" s="112"/>
      <c r="S28" s="371" t="s">
        <v>97</v>
      </c>
      <c r="T28" s="371"/>
      <c r="U28" s="371"/>
      <c r="V28" s="109"/>
      <c r="W28" s="110"/>
      <c r="X28" s="110"/>
      <c r="Y28" s="110"/>
      <c r="Z28" s="110"/>
      <c r="AA28" s="113"/>
      <c r="AB28" s="114"/>
      <c r="AC28" s="114"/>
      <c r="AD28" s="114"/>
      <c r="AE28" s="114"/>
      <c r="AF28" s="114"/>
      <c r="AG28" s="114"/>
    </row>
    <row r="29" spans="1:33" s="115" customFormat="1" ht="15.95" customHeight="1" x14ac:dyDescent="0.25">
      <c r="A29" s="361" t="s">
        <v>98</v>
      </c>
      <c r="B29" s="361"/>
      <c r="C29" s="110"/>
      <c r="D29" s="110"/>
      <c r="E29" s="110"/>
      <c r="F29" s="110"/>
      <c r="G29" s="110"/>
      <c r="H29" s="110"/>
      <c r="I29" s="110"/>
      <c r="J29" s="361" t="s">
        <v>98</v>
      </c>
      <c r="K29" s="361"/>
      <c r="L29" s="112"/>
      <c r="M29" s="112"/>
      <c r="N29" s="112"/>
      <c r="O29" s="112"/>
      <c r="P29" s="112"/>
      <c r="Q29" s="112"/>
      <c r="R29" s="112"/>
      <c r="S29" s="361" t="s">
        <v>98</v>
      </c>
      <c r="T29" s="361"/>
      <c r="U29" s="112"/>
      <c r="V29" s="110"/>
      <c r="W29" s="110"/>
      <c r="X29" s="110"/>
      <c r="Y29" s="110"/>
      <c r="Z29" s="110"/>
      <c r="AA29" s="116"/>
      <c r="AB29" s="114"/>
      <c r="AC29" s="114"/>
      <c r="AD29" s="114"/>
      <c r="AE29" s="114"/>
      <c r="AF29" s="114"/>
      <c r="AG29" s="114"/>
    </row>
    <row r="30" spans="1:33" ht="15.75" customHeight="1" x14ac:dyDescent="0.25">
      <c r="A30" s="362"/>
      <c r="B30" s="362"/>
      <c r="C30" s="362"/>
      <c r="J30" s="117"/>
      <c r="T30" s="117"/>
      <c r="U30" s="117"/>
    </row>
  </sheetData>
  <mergeCells count="18">
    <mergeCell ref="A2:I2"/>
    <mergeCell ref="J2:R2"/>
    <mergeCell ref="S2:Z2"/>
    <mergeCell ref="A3:I3"/>
    <mergeCell ref="J3:R3"/>
    <mergeCell ref="S3:Z3"/>
    <mergeCell ref="A29:B29"/>
    <mergeCell ref="J29:K29"/>
    <mergeCell ref="S29:T29"/>
    <mergeCell ref="A30:C30"/>
    <mergeCell ref="A4:I4"/>
    <mergeCell ref="J4:R4"/>
    <mergeCell ref="S4:Z4"/>
    <mergeCell ref="B5:H5"/>
    <mergeCell ref="O6:R6"/>
    <mergeCell ref="A28:C28"/>
    <mergeCell ref="J28:L28"/>
    <mergeCell ref="S28:U28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2"/>
  <sheetViews>
    <sheetView topLeftCell="A10" zoomScaleNormal="100" zoomScaleSheetLayoutView="70" workbookViewId="0">
      <selection activeCell="A12" sqref="A12:XFD12"/>
    </sheetView>
  </sheetViews>
  <sheetFormatPr defaultRowHeight="15.75" x14ac:dyDescent="0.25"/>
  <cols>
    <col min="1" max="1" width="9.625" style="5" customWidth="1"/>
    <col min="2" max="2" width="11.125" customWidth="1"/>
    <col min="3" max="10" width="9.625" customWidth="1"/>
    <col min="11" max="11" width="9.625" style="5" customWidth="1"/>
    <col min="12" max="20" width="9.625" customWidth="1"/>
    <col min="21" max="21" width="9.625" style="5" customWidth="1"/>
    <col min="22" max="30" width="9.625" customWidth="1"/>
    <col min="31" max="37" width="9" style="5"/>
  </cols>
  <sheetData>
    <row r="1" spans="1:37" ht="5.0999999999999996" customHeight="1" x14ac:dyDescent="0.25"/>
    <row r="2" spans="1:37" ht="31.5" customHeight="1" x14ac:dyDescent="0.3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</row>
    <row r="3" spans="1:37" s="1" customFormat="1" ht="36.75" customHeight="1" x14ac:dyDescent="0.5">
      <c r="A3" s="374" t="s">
        <v>284</v>
      </c>
      <c r="B3" s="374"/>
      <c r="C3" s="374"/>
      <c r="D3" s="374"/>
      <c r="E3" s="374"/>
      <c r="F3" s="374"/>
      <c r="G3" s="374"/>
      <c r="H3" s="374"/>
      <c r="I3" s="374"/>
      <c r="J3" s="374"/>
      <c r="K3" s="374" t="s">
        <v>285</v>
      </c>
      <c r="L3" s="374"/>
      <c r="M3" s="374"/>
      <c r="N3" s="374"/>
      <c r="O3" s="374"/>
      <c r="P3" s="374"/>
      <c r="Q3" s="374"/>
      <c r="R3" s="374"/>
      <c r="S3" s="374"/>
      <c r="T3" s="374"/>
      <c r="U3" s="374" t="s">
        <v>286</v>
      </c>
      <c r="V3" s="374"/>
      <c r="W3" s="374"/>
      <c r="X3" s="374"/>
      <c r="Y3" s="374"/>
      <c r="Z3" s="374"/>
      <c r="AA3" s="374"/>
      <c r="AB3" s="374"/>
      <c r="AC3" s="374"/>
      <c r="AD3" s="374"/>
      <c r="AE3" s="2"/>
      <c r="AF3" s="2"/>
      <c r="AG3" s="2"/>
      <c r="AH3" s="2"/>
      <c r="AI3" s="2"/>
      <c r="AJ3" s="2"/>
      <c r="AK3" s="2"/>
    </row>
    <row r="4" spans="1:37" s="1" customFormat="1" ht="20.100000000000001" customHeight="1" x14ac:dyDescent="0.35">
      <c r="A4" s="363" t="s">
        <v>99</v>
      </c>
      <c r="B4" s="363"/>
      <c r="C4" s="363"/>
      <c r="D4" s="363"/>
      <c r="E4" s="363"/>
      <c r="F4" s="363"/>
      <c r="G4" s="363"/>
      <c r="H4" s="363"/>
      <c r="I4" s="363"/>
      <c r="J4" s="363"/>
      <c r="K4" s="363" t="s">
        <v>100</v>
      </c>
      <c r="L4" s="363"/>
      <c r="M4" s="363"/>
      <c r="N4" s="363"/>
      <c r="O4" s="363"/>
      <c r="P4" s="363"/>
      <c r="Q4" s="363"/>
      <c r="R4" s="363"/>
      <c r="S4" s="363"/>
      <c r="T4" s="363"/>
      <c r="U4" s="363" t="s">
        <v>100</v>
      </c>
      <c r="V4" s="363"/>
      <c r="W4" s="363"/>
      <c r="X4" s="363"/>
      <c r="Y4" s="363"/>
      <c r="Z4" s="363"/>
      <c r="AA4" s="363"/>
      <c r="AB4" s="363"/>
      <c r="AC4" s="363"/>
      <c r="AD4" s="363"/>
      <c r="AE4" s="2"/>
      <c r="AF4" s="2"/>
      <c r="AG4" s="2"/>
      <c r="AH4" s="2"/>
      <c r="AI4" s="2"/>
      <c r="AJ4" s="2"/>
      <c r="AK4" s="2"/>
    </row>
    <row r="5" spans="1:37" ht="20.100000000000001" customHeight="1" x14ac:dyDescent="0.25">
      <c r="A5" s="56" t="s">
        <v>74</v>
      </c>
      <c r="B5" s="118"/>
      <c r="C5" s="118"/>
      <c r="D5" s="118"/>
      <c r="E5" s="118"/>
      <c r="F5" s="118"/>
      <c r="G5" s="118"/>
      <c r="H5" s="118"/>
      <c r="I5" s="118"/>
      <c r="J5" s="118" t="s">
        <v>101</v>
      </c>
      <c r="K5" s="56" t="s">
        <v>74</v>
      </c>
      <c r="L5" s="118"/>
      <c r="M5" s="118"/>
      <c r="N5" s="118"/>
      <c r="O5" s="118"/>
      <c r="P5" s="118"/>
      <c r="Q5" s="118"/>
      <c r="R5" s="118"/>
      <c r="S5" s="118"/>
      <c r="T5" s="118" t="s">
        <v>101</v>
      </c>
      <c r="U5" s="56" t="s">
        <v>74</v>
      </c>
      <c r="V5" s="118"/>
      <c r="W5" s="118"/>
      <c r="X5" s="118"/>
      <c r="Y5" s="118"/>
      <c r="Z5" s="118"/>
      <c r="AA5" s="118"/>
      <c r="AB5" s="118"/>
      <c r="AC5" s="118"/>
      <c r="AD5" s="118" t="s">
        <v>101</v>
      </c>
    </row>
    <row r="6" spans="1:37" s="5" customFormat="1" ht="39.950000000000003" customHeight="1" x14ac:dyDescent="0.25">
      <c r="A6" s="119" t="s">
        <v>102</v>
      </c>
      <c r="B6" s="120" t="s">
        <v>103</v>
      </c>
      <c r="C6" s="121"/>
      <c r="D6" s="121"/>
      <c r="E6" s="121"/>
      <c r="F6" s="121"/>
      <c r="G6" s="121"/>
      <c r="H6" s="121"/>
      <c r="I6" s="121"/>
      <c r="J6" s="343"/>
      <c r="K6" s="338" t="s">
        <v>102</v>
      </c>
      <c r="L6" s="120" t="s">
        <v>104</v>
      </c>
      <c r="M6" s="121"/>
      <c r="N6" s="121"/>
      <c r="O6" s="121"/>
      <c r="P6" s="121"/>
      <c r="Q6" s="121"/>
      <c r="R6" s="121"/>
      <c r="S6" s="121"/>
      <c r="T6" s="343"/>
      <c r="U6" s="338" t="s">
        <v>102</v>
      </c>
      <c r="V6" s="120" t="s">
        <v>105</v>
      </c>
      <c r="W6" s="121"/>
      <c r="X6" s="121"/>
      <c r="Y6" s="121"/>
      <c r="Z6" s="121"/>
      <c r="AA6" s="121"/>
      <c r="AB6" s="121"/>
      <c r="AC6" s="121"/>
      <c r="AD6" s="121"/>
    </row>
    <row r="7" spans="1:37" s="5" customFormat="1" ht="39.950000000000003" customHeight="1" x14ac:dyDescent="0.25">
      <c r="A7" s="122" t="s">
        <v>106</v>
      </c>
      <c r="B7" s="123"/>
      <c r="C7" s="384" t="s">
        <v>107</v>
      </c>
      <c r="D7" s="384" t="s">
        <v>108</v>
      </c>
      <c r="E7" s="384" t="s">
        <v>109</v>
      </c>
      <c r="F7" s="384" t="s">
        <v>110</v>
      </c>
      <c r="G7" s="384" t="s">
        <v>111</v>
      </c>
      <c r="H7" s="385" t="s">
        <v>112</v>
      </c>
      <c r="I7" s="384" t="s">
        <v>113</v>
      </c>
      <c r="J7" s="384" t="s">
        <v>114</v>
      </c>
      <c r="K7" s="339" t="s">
        <v>106</v>
      </c>
      <c r="L7" s="123"/>
      <c r="M7" s="384" t="s">
        <v>107</v>
      </c>
      <c r="N7" s="384" t="s">
        <v>108</v>
      </c>
      <c r="O7" s="384" t="s">
        <v>109</v>
      </c>
      <c r="P7" s="384" t="s">
        <v>110</v>
      </c>
      <c r="Q7" s="384" t="s">
        <v>111</v>
      </c>
      <c r="R7" s="385" t="s">
        <v>112</v>
      </c>
      <c r="S7" s="384" t="s">
        <v>113</v>
      </c>
      <c r="T7" s="384" t="s">
        <v>114</v>
      </c>
      <c r="U7" s="339" t="s">
        <v>106</v>
      </c>
      <c r="V7" s="123"/>
      <c r="W7" s="384" t="s">
        <v>107</v>
      </c>
      <c r="X7" s="384" t="s">
        <v>108</v>
      </c>
      <c r="Y7" s="384" t="s">
        <v>109</v>
      </c>
      <c r="Z7" s="384" t="s">
        <v>110</v>
      </c>
      <c r="AA7" s="384" t="s">
        <v>111</v>
      </c>
      <c r="AB7" s="385" t="s">
        <v>112</v>
      </c>
      <c r="AC7" s="384" t="s">
        <v>113</v>
      </c>
      <c r="AD7" s="384" t="s">
        <v>114</v>
      </c>
    </row>
    <row r="8" spans="1:37" s="5" customFormat="1" ht="39.950000000000003" customHeight="1" x14ac:dyDescent="0.25">
      <c r="A8" s="124" t="s">
        <v>115</v>
      </c>
      <c r="B8" s="125"/>
      <c r="C8" s="384"/>
      <c r="D8" s="384"/>
      <c r="E8" s="384"/>
      <c r="F8" s="384"/>
      <c r="G8" s="384"/>
      <c r="H8" s="385"/>
      <c r="I8" s="384"/>
      <c r="J8" s="384"/>
      <c r="K8" s="340" t="s">
        <v>115</v>
      </c>
      <c r="L8" s="125"/>
      <c r="M8" s="384"/>
      <c r="N8" s="384"/>
      <c r="O8" s="384"/>
      <c r="P8" s="384"/>
      <c r="Q8" s="384"/>
      <c r="R8" s="385"/>
      <c r="S8" s="384"/>
      <c r="T8" s="384"/>
      <c r="U8" s="340" t="s">
        <v>115</v>
      </c>
      <c r="V8" s="125"/>
      <c r="W8" s="384"/>
      <c r="X8" s="384"/>
      <c r="Y8" s="384"/>
      <c r="Z8" s="384"/>
      <c r="AA8" s="384"/>
      <c r="AB8" s="385"/>
      <c r="AC8" s="384"/>
      <c r="AD8" s="384"/>
    </row>
    <row r="9" spans="1:37" s="5" customFormat="1" ht="39.950000000000003" customHeight="1" x14ac:dyDescent="0.25">
      <c r="A9" s="277" t="s">
        <v>116</v>
      </c>
      <c r="B9" s="123"/>
      <c r="C9" s="389"/>
      <c r="D9" s="389"/>
      <c r="E9" s="389"/>
      <c r="F9" s="389"/>
      <c r="G9" s="389"/>
      <c r="H9" s="390"/>
      <c r="I9" s="389"/>
      <c r="J9" s="389"/>
      <c r="K9" s="341" t="s">
        <v>116</v>
      </c>
      <c r="L9" s="123"/>
      <c r="M9" s="389"/>
      <c r="N9" s="389"/>
      <c r="O9" s="389"/>
      <c r="P9" s="389"/>
      <c r="Q9" s="389"/>
      <c r="R9" s="390"/>
      <c r="S9" s="389"/>
      <c r="T9" s="389"/>
      <c r="U9" s="341" t="s">
        <v>116</v>
      </c>
      <c r="V9" s="123"/>
      <c r="W9" s="389"/>
      <c r="X9" s="389"/>
      <c r="Y9" s="389"/>
      <c r="Z9" s="389"/>
      <c r="AA9" s="389"/>
      <c r="AB9" s="390"/>
      <c r="AC9" s="389"/>
      <c r="AD9" s="389"/>
    </row>
    <row r="10" spans="1:37" s="98" customFormat="1" ht="57" customHeight="1" x14ac:dyDescent="0.25">
      <c r="A10" s="320">
        <v>2018</v>
      </c>
      <c r="B10" s="321">
        <f>C10+D10+E10+F10+G10+H10+I10+J10</f>
        <v>99780</v>
      </c>
      <c r="C10" s="322">
        <f>M10+W10+C17+M17</f>
        <v>193</v>
      </c>
      <c r="D10" s="322">
        <f t="shared" ref="D10:I10" si="0">N10+X10+D17+N17</f>
        <v>43919</v>
      </c>
      <c r="E10" s="322">
        <f t="shared" si="0"/>
        <v>41297</v>
      </c>
      <c r="F10" s="322">
        <f t="shared" si="0"/>
        <v>12385</v>
      </c>
      <c r="G10" s="322">
        <f t="shared" si="0"/>
        <v>124</v>
      </c>
      <c r="H10" s="322">
        <f t="shared" si="0"/>
        <v>1356</v>
      </c>
      <c r="I10" s="322">
        <f t="shared" si="0"/>
        <v>0</v>
      </c>
      <c r="J10" s="344">
        <f>T10+AD10+J17+T17</f>
        <v>506</v>
      </c>
      <c r="K10" s="279">
        <v>2018</v>
      </c>
      <c r="L10" s="321">
        <f>M10+N10+O10+P10+Q10+R10+S10+T10</f>
        <v>4151</v>
      </c>
      <c r="M10" s="322">
        <v>159</v>
      </c>
      <c r="N10" s="321">
        <v>19</v>
      </c>
      <c r="O10" s="321">
        <v>3520</v>
      </c>
      <c r="P10" s="322">
        <v>420</v>
      </c>
      <c r="Q10" s="321">
        <v>0</v>
      </c>
      <c r="R10" s="321">
        <v>0</v>
      </c>
      <c r="S10" s="321">
        <v>0</v>
      </c>
      <c r="T10" s="323">
        <v>33</v>
      </c>
      <c r="U10" s="279">
        <v>2018</v>
      </c>
      <c r="V10" s="321">
        <f>W10+X10+Y10+Z10+AA10+AB10+AC10+AD10</f>
        <v>513</v>
      </c>
      <c r="W10" s="322">
        <v>0</v>
      </c>
      <c r="X10" s="321">
        <v>0</v>
      </c>
      <c r="Y10" s="321">
        <v>510</v>
      </c>
      <c r="Z10" s="322">
        <v>0</v>
      </c>
      <c r="AA10" s="321">
        <v>0</v>
      </c>
      <c r="AB10" s="321">
        <v>0</v>
      </c>
      <c r="AC10" s="321">
        <v>0</v>
      </c>
      <c r="AD10" s="323">
        <v>3</v>
      </c>
      <c r="AE10" s="97"/>
      <c r="AF10" s="97"/>
      <c r="AG10" s="97"/>
      <c r="AH10" s="97"/>
      <c r="AI10" s="97"/>
      <c r="AJ10" s="97"/>
      <c r="AK10" s="97"/>
    </row>
    <row r="11" spans="1:37" s="97" customFormat="1" ht="57" customHeight="1" x14ac:dyDescent="0.25">
      <c r="A11" s="274">
        <v>2019</v>
      </c>
      <c r="B11" s="139">
        <f>C11+D11+E11+F11+G11+H11+I11+J11</f>
        <v>99645</v>
      </c>
      <c r="C11" s="275">
        <f>M11+W11+C17+M17</f>
        <v>193</v>
      </c>
      <c r="D11" s="275">
        <f>N11+X11+D17+N17</f>
        <v>43917</v>
      </c>
      <c r="E11" s="275">
        <f>O11+Y11+E17+O17</f>
        <v>41161</v>
      </c>
      <c r="F11" s="275">
        <f>P11+F17+P17</f>
        <v>12366</v>
      </c>
      <c r="G11" s="275">
        <f>Q11+AA11+G17+Q17</f>
        <v>124</v>
      </c>
      <c r="H11" s="275">
        <f>H17</f>
        <v>1356</v>
      </c>
      <c r="I11" s="275">
        <v>0</v>
      </c>
      <c r="J11" s="345">
        <f>T11+AD11+J17+T17</f>
        <v>528</v>
      </c>
      <c r="K11" s="281">
        <v>2019</v>
      </c>
      <c r="L11" s="139">
        <v>3996</v>
      </c>
      <c r="M11" s="275">
        <v>159</v>
      </c>
      <c r="N11" s="139">
        <v>17</v>
      </c>
      <c r="O11" s="139">
        <v>3363</v>
      </c>
      <c r="P11" s="275">
        <v>401</v>
      </c>
      <c r="Q11" s="139">
        <v>0</v>
      </c>
      <c r="R11" s="139">
        <v>0</v>
      </c>
      <c r="S11" s="139">
        <v>0</v>
      </c>
      <c r="T11" s="280">
        <v>56</v>
      </c>
      <c r="U11" s="281">
        <v>2019</v>
      </c>
      <c r="V11" s="139">
        <v>533</v>
      </c>
      <c r="W11" s="275">
        <v>0</v>
      </c>
      <c r="X11" s="139">
        <v>0</v>
      </c>
      <c r="Y11" s="139">
        <v>531</v>
      </c>
      <c r="Z11" s="275">
        <v>0</v>
      </c>
      <c r="AA11" s="139">
        <v>0</v>
      </c>
      <c r="AB11" s="139">
        <v>0</v>
      </c>
      <c r="AC11" s="139">
        <v>0</v>
      </c>
      <c r="AD11" s="280">
        <v>2</v>
      </c>
    </row>
    <row r="12" spans="1:37" s="468" customFormat="1" ht="53.25" customHeight="1" x14ac:dyDescent="0.25">
      <c r="A12" s="461">
        <v>2020</v>
      </c>
      <c r="B12" s="462">
        <f>C12+D12+E12+F12+G12+H12+I12+J12</f>
        <v>101394</v>
      </c>
      <c r="C12" s="463">
        <v>159</v>
      </c>
      <c r="D12" s="463">
        <v>45334</v>
      </c>
      <c r="E12" s="463">
        <v>41342</v>
      </c>
      <c r="F12" s="463">
        <v>11875</v>
      </c>
      <c r="G12" s="463">
        <v>279</v>
      </c>
      <c r="H12" s="463">
        <v>1856</v>
      </c>
      <c r="I12" s="463">
        <v>1</v>
      </c>
      <c r="J12" s="464">
        <v>548</v>
      </c>
      <c r="K12" s="465">
        <v>2020</v>
      </c>
      <c r="L12" s="466">
        <v>3774</v>
      </c>
      <c r="M12" s="463">
        <v>159</v>
      </c>
      <c r="N12" s="466">
        <v>17</v>
      </c>
      <c r="O12" s="466">
        <v>3157</v>
      </c>
      <c r="P12" s="463">
        <v>385</v>
      </c>
      <c r="Q12" s="466">
        <v>0</v>
      </c>
      <c r="R12" s="466">
        <v>0</v>
      </c>
      <c r="S12" s="466">
        <v>0</v>
      </c>
      <c r="T12" s="467">
        <v>56</v>
      </c>
      <c r="U12" s="465">
        <v>2020</v>
      </c>
      <c r="V12" s="466">
        <v>580</v>
      </c>
      <c r="W12" s="463">
        <v>0</v>
      </c>
      <c r="X12" s="466">
        <v>0</v>
      </c>
      <c r="Y12" s="466">
        <v>572</v>
      </c>
      <c r="Z12" s="463">
        <v>1</v>
      </c>
      <c r="AA12" s="466">
        <v>0</v>
      </c>
      <c r="AB12" s="466">
        <v>0</v>
      </c>
      <c r="AC12" s="466">
        <v>0</v>
      </c>
      <c r="AD12" s="467">
        <v>7</v>
      </c>
    </row>
    <row r="13" spans="1:37" s="115" customFormat="1" ht="39.950000000000003" customHeight="1" x14ac:dyDescent="0.25">
      <c r="A13" s="122" t="s">
        <v>102</v>
      </c>
      <c r="B13" s="337" t="s">
        <v>117</v>
      </c>
      <c r="C13" s="127"/>
      <c r="D13" s="127"/>
      <c r="E13" s="127"/>
      <c r="F13" s="127"/>
      <c r="G13" s="127"/>
      <c r="H13" s="127"/>
      <c r="I13" s="127"/>
      <c r="J13" s="346"/>
      <c r="K13" s="339" t="s">
        <v>102</v>
      </c>
      <c r="L13" s="278" t="s">
        <v>118</v>
      </c>
      <c r="M13" s="127"/>
      <c r="N13" s="127"/>
      <c r="O13" s="127"/>
      <c r="P13" s="127"/>
      <c r="Q13" s="127"/>
      <c r="R13" s="127"/>
      <c r="S13" s="127"/>
      <c r="T13" s="346"/>
      <c r="U13" s="119" t="s">
        <v>271</v>
      </c>
      <c r="V13" s="120" t="s">
        <v>272</v>
      </c>
      <c r="W13" s="121"/>
      <c r="X13" s="121"/>
      <c r="Y13" s="121"/>
      <c r="Z13" s="121"/>
      <c r="AA13" s="121" t="s">
        <v>282</v>
      </c>
      <c r="AB13" s="121"/>
      <c r="AC13" s="121"/>
      <c r="AD13" s="121"/>
      <c r="AE13" s="116"/>
      <c r="AF13" s="114"/>
      <c r="AG13" s="114"/>
      <c r="AH13" s="114"/>
      <c r="AI13" s="114"/>
      <c r="AJ13" s="114"/>
      <c r="AK13" s="114"/>
    </row>
    <row r="14" spans="1:37" s="115" customFormat="1" ht="39.950000000000003" customHeight="1" x14ac:dyDescent="0.25">
      <c r="A14" s="122" t="s">
        <v>106</v>
      </c>
      <c r="B14" s="123"/>
      <c r="C14" s="384" t="s">
        <v>107</v>
      </c>
      <c r="D14" s="384" t="s">
        <v>108</v>
      </c>
      <c r="E14" s="384" t="s">
        <v>109</v>
      </c>
      <c r="F14" s="384" t="s">
        <v>110</v>
      </c>
      <c r="G14" s="384" t="s">
        <v>111</v>
      </c>
      <c r="H14" s="385" t="s">
        <v>112</v>
      </c>
      <c r="I14" s="384" t="s">
        <v>113</v>
      </c>
      <c r="J14" s="384" t="s">
        <v>114</v>
      </c>
      <c r="K14" s="339" t="s">
        <v>106</v>
      </c>
      <c r="L14" s="123"/>
      <c r="M14" s="384" t="s">
        <v>107</v>
      </c>
      <c r="N14" s="384" t="s">
        <v>108</v>
      </c>
      <c r="O14" s="384" t="s">
        <v>109</v>
      </c>
      <c r="P14" s="384" t="s">
        <v>110</v>
      </c>
      <c r="Q14" s="384" t="s">
        <v>111</v>
      </c>
      <c r="R14" s="385" t="s">
        <v>112</v>
      </c>
      <c r="S14" s="384" t="s">
        <v>113</v>
      </c>
      <c r="T14" s="384" t="s">
        <v>114</v>
      </c>
      <c r="U14" s="122" t="s">
        <v>273</v>
      </c>
      <c r="V14" s="123"/>
      <c r="W14" s="376" t="s">
        <v>274</v>
      </c>
      <c r="X14" s="386"/>
      <c r="Y14" s="377"/>
      <c r="Z14" s="376" t="s">
        <v>275</v>
      </c>
      <c r="AA14" s="386"/>
      <c r="AB14" s="377"/>
      <c r="AC14" s="376" t="s">
        <v>276</v>
      </c>
      <c r="AD14" s="377"/>
      <c r="AE14" s="116"/>
      <c r="AF14" s="114"/>
      <c r="AG14" s="114"/>
      <c r="AH14" s="114"/>
      <c r="AI14" s="114"/>
      <c r="AJ14" s="114"/>
      <c r="AK14" s="114"/>
    </row>
    <row r="15" spans="1:37" ht="39.950000000000003" customHeight="1" x14ac:dyDescent="0.25">
      <c r="A15" s="124" t="s">
        <v>115</v>
      </c>
      <c r="B15" s="125"/>
      <c r="C15" s="384"/>
      <c r="D15" s="384"/>
      <c r="E15" s="384"/>
      <c r="F15" s="384"/>
      <c r="G15" s="384"/>
      <c r="H15" s="385"/>
      <c r="I15" s="384"/>
      <c r="J15" s="384"/>
      <c r="K15" s="340" t="s">
        <v>115</v>
      </c>
      <c r="L15" s="125"/>
      <c r="M15" s="384"/>
      <c r="N15" s="384"/>
      <c r="O15" s="384"/>
      <c r="P15" s="384"/>
      <c r="Q15" s="384"/>
      <c r="R15" s="385"/>
      <c r="S15" s="384"/>
      <c r="T15" s="384"/>
      <c r="U15" s="124" t="s">
        <v>277</v>
      </c>
      <c r="V15" s="317"/>
      <c r="W15" s="378"/>
      <c r="X15" s="387"/>
      <c r="Y15" s="379"/>
      <c r="Z15" s="378"/>
      <c r="AA15" s="387"/>
      <c r="AB15" s="379"/>
      <c r="AC15" s="378"/>
      <c r="AD15" s="379"/>
    </row>
    <row r="16" spans="1:37" ht="39.950000000000003" customHeight="1" x14ac:dyDescent="0.25">
      <c r="A16" s="126" t="s">
        <v>116</v>
      </c>
      <c r="B16" s="127"/>
      <c r="C16" s="384"/>
      <c r="D16" s="384"/>
      <c r="E16" s="384"/>
      <c r="F16" s="384"/>
      <c r="G16" s="384"/>
      <c r="H16" s="385"/>
      <c r="I16" s="384"/>
      <c r="J16" s="384"/>
      <c r="K16" s="342" t="s">
        <v>116</v>
      </c>
      <c r="L16" s="127"/>
      <c r="M16" s="384"/>
      <c r="N16" s="384"/>
      <c r="O16" s="384"/>
      <c r="P16" s="384"/>
      <c r="Q16" s="384"/>
      <c r="R16" s="385"/>
      <c r="S16" s="384"/>
      <c r="T16" s="384"/>
      <c r="U16" s="126" t="s">
        <v>278</v>
      </c>
      <c r="V16" s="127"/>
      <c r="W16" s="380"/>
      <c r="X16" s="388"/>
      <c r="Y16" s="381"/>
      <c r="Z16" s="380"/>
      <c r="AA16" s="388"/>
      <c r="AB16" s="381"/>
      <c r="AC16" s="380"/>
      <c r="AD16" s="381"/>
    </row>
    <row r="17" spans="1:37" s="325" customFormat="1" ht="54.75" customHeight="1" x14ac:dyDescent="0.25">
      <c r="A17" s="320">
        <v>2018</v>
      </c>
      <c r="B17" s="348">
        <f>C17+D17+E17+F17+G17+H17+I17+J17</f>
        <v>79066</v>
      </c>
      <c r="C17" s="322">
        <v>26</v>
      </c>
      <c r="D17" s="321">
        <v>43858</v>
      </c>
      <c r="E17" s="321">
        <v>22249</v>
      </c>
      <c r="F17" s="322">
        <v>11451</v>
      </c>
      <c r="G17" s="321">
        <v>124</v>
      </c>
      <c r="H17" s="321">
        <v>1356</v>
      </c>
      <c r="I17" s="321">
        <v>0</v>
      </c>
      <c r="J17" s="323">
        <v>2</v>
      </c>
      <c r="K17" s="349">
        <v>2018</v>
      </c>
      <c r="L17" s="348">
        <f>M17+N17+O17+P17+Q17+R17+S17+T17</f>
        <v>16050</v>
      </c>
      <c r="M17" s="322">
        <v>8</v>
      </c>
      <c r="N17" s="321">
        <v>42</v>
      </c>
      <c r="O17" s="321">
        <v>15018</v>
      </c>
      <c r="P17" s="322">
        <v>514</v>
      </c>
      <c r="Q17" s="321">
        <v>0</v>
      </c>
      <c r="R17" s="321">
        <v>0</v>
      </c>
      <c r="S17" s="321">
        <v>0</v>
      </c>
      <c r="T17" s="323">
        <v>468</v>
      </c>
      <c r="U17" s="350">
        <v>2018</v>
      </c>
      <c r="V17" s="351">
        <v>8597</v>
      </c>
      <c r="W17" s="382">
        <v>8565</v>
      </c>
      <c r="X17" s="382"/>
      <c r="Y17" s="382"/>
      <c r="Z17" s="382">
        <v>30</v>
      </c>
      <c r="AA17" s="382"/>
      <c r="AB17" s="382"/>
      <c r="AC17" s="382">
        <v>2</v>
      </c>
      <c r="AD17" s="383"/>
      <c r="AE17" s="324"/>
      <c r="AF17" s="324"/>
      <c r="AG17" s="324"/>
      <c r="AH17" s="324"/>
      <c r="AI17" s="324"/>
      <c r="AJ17" s="324"/>
      <c r="AK17" s="324"/>
    </row>
    <row r="18" spans="1:37" s="325" customFormat="1" ht="54.75" customHeight="1" x14ac:dyDescent="0.25">
      <c r="A18" s="274">
        <v>2019</v>
      </c>
      <c r="B18" s="139">
        <v>80567</v>
      </c>
      <c r="C18" s="275">
        <v>30</v>
      </c>
      <c r="D18" s="139">
        <v>44781</v>
      </c>
      <c r="E18" s="139">
        <v>22674</v>
      </c>
      <c r="F18" s="275">
        <v>11291</v>
      </c>
      <c r="G18" s="139">
        <v>209</v>
      </c>
      <c r="H18" s="139">
        <v>1580</v>
      </c>
      <c r="I18" s="139">
        <v>0</v>
      </c>
      <c r="J18" s="280">
        <v>2</v>
      </c>
      <c r="K18" s="276">
        <v>2019</v>
      </c>
      <c r="L18" s="139">
        <v>16142</v>
      </c>
      <c r="M18" s="275">
        <v>4</v>
      </c>
      <c r="N18" s="139">
        <v>50</v>
      </c>
      <c r="O18" s="139">
        <v>15107</v>
      </c>
      <c r="P18" s="275">
        <v>508</v>
      </c>
      <c r="Q18" s="139">
        <v>0</v>
      </c>
      <c r="R18" s="139">
        <v>0</v>
      </c>
      <c r="S18" s="139">
        <v>0</v>
      </c>
      <c r="T18" s="280">
        <v>473</v>
      </c>
      <c r="U18" s="274">
        <v>2019</v>
      </c>
      <c r="V18" s="139">
        <v>8607</v>
      </c>
      <c r="W18" s="356"/>
      <c r="X18" s="356"/>
      <c r="Y18" s="356">
        <v>8547</v>
      </c>
      <c r="Z18" s="356"/>
      <c r="AA18" s="356"/>
      <c r="AB18" s="356">
        <v>55</v>
      </c>
      <c r="AC18" s="356"/>
      <c r="AD18" s="357">
        <v>5</v>
      </c>
      <c r="AE18" s="324"/>
      <c r="AF18" s="324"/>
      <c r="AG18" s="324"/>
      <c r="AH18" s="324"/>
      <c r="AI18" s="324"/>
      <c r="AJ18" s="324"/>
      <c r="AK18" s="324"/>
    </row>
    <row r="19" spans="1:37" s="140" customFormat="1" ht="54" customHeight="1" x14ac:dyDescent="0.25">
      <c r="A19" s="178">
        <v>2020</v>
      </c>
      <c r="B19" s="236">
        <v>80978</v>
      </c>
      <c r="C19" s="352">
        <v>0</v>
      </c>
      <c r="D19" s="236">
        <v>45255</v>
      </c>
      <c r="E19" s="236">
        <v>22625</v>
      </c>
      <c r="F19" s="352">
        <v>10967</v>
      </c>
      <c r="G19" s="236">
        <v>272</v>
      </c>
      <c r="H19" s="236">
        <v>1856</v>
      </c>
      <c r="I19" s="236">
        <v>1</v>
      </c>
      <c r="J19" s="251">
        <v>2</v>
      </c>
      <c r="K19" s="353">
        <v>2020</v>
      </c>
      <c r="L19" s="236">
        <v>16062</v>
      </c>
      <c r="M19" s="352">
        <v>0</v>
      </c>
      <c r="N19" s="236">
        <v>62</v>
      </c>
      <c r="O19" s="236">
        <v>14988</v>
      </c>
      <c r="P19" s="352">
        <v>522</v>
      </c>
      <c r="Q19" s="236">
        <v>7</v>
      </c>
      <c r="R19" s="236">
        <v>0</v>
      </c>
      <c r="S19" s="236">
        <v>0</v>
      </c>
      <c r="T19" s="251">
        <v>483</v>
      </c>
      <c r="U19" s="353">
        <v>2020</v>
      </c>
      <c r="V19" s="236">
        <v>8597</v>
      </c>
      <c r="W19" s="354"/>
      <c r="X19" s="354"/>
      <c r="Y19" s="354">
        <v>8540</v>
      </c>
      <c r="Z19" s="354"/>
      <c r="AA19" s="354"/>
      <c r="AB19" s="354">
        <v>56</v>
      </c>
      <c r="AC19" s="354"/>
      <c r="AD19" s="355">
        <v>1</v>
      </c>
    </row>
    <row r="20" spans="1:37" x14ac:dyDescent="0.25">
      <c r="A20" s="128" t="s">
        <v>119</v>
      </c>
      <c r="B20" s="129"/>
      <c r="C20" s="129"/>
      <c r="D20" s="130"/>
      <c r="E20" s="131"/>
      <c r="F20" s="131"/>
      <c r="G20" s="130"/>
      <c r="H20" s="131"/>
      <c r="I20" s="130"/>
      <c r="J20" s="131"/>
      <c r="K20" s="128" t="s">
        <v>119</v>
      </c>
      <c r="L20" s="129"/>
      <c r="M20" s="129"/>
      <c r="N20" s="130"/>
      <c r="O20" s="131"/>
      <c r="P20" s="131"/>
      <c r="Q20" s="130"/>
      <c r="R20" s="131"/>
      <c r="S20" s="130"/>
      <c r="T20" s="131"/>
      <c r="U20" s="128" t="s">
        <v>279</v>
      </c>
      <c r="V20" s="129"/>
      <c r="W20" s="129"/>
      <c r="X20" s="130"/>
      <c r="Y20" s="131"/>
      <c r="Z20" s="131"/>
      <c r="AA20" s="130"/>
      <c r="AB20" s="131"/>
      <c r="AC20" s="130"/>
      <c r="AD20" s="131"/>
    </row>
    <row r="21" spans="1:37" x14ac:dyDescent="0.25">
      <c r="A21" s="128" t="s">
        <v>120</v>
      </c>
      <c r="B21" s="132"/>
      <c r="C21" s="131"/>
      <c r="D21" s="131"/>
      <c r="E21" s="131"/>
      <c r="F21" s="131"/>
      <c r="G21" s="131"/>
      <c r="H21" s="131"/>
      <c r="I21" s="131"/>
      <c r="J21" s="131"/>
      <c r="K21" s="128" t="s">
        <v>120</v>
      </c>
      <c r="L21" s="132"/>
      <c r="M21" s="131"/>
      <c r="N21" s="131"/>
      <c r="O21" s="131"/>
      <c r="P21" s="131"/>
      <c r="Q21" s="131"/>
      <c r="R21" s="131"/>
      <c r="S21" s="131"/>
      <c r="T21" s="131"/>
      <c r="U21" s="128" t="s">
        <v>280</v>
      </c>
      <c r="V21" s="132"/>
      <c r="W21" s="131"/>
      <c r="X21" s="131"/>
      <c r="Y21" s="131"/>
      <c r="Z21" s="131"/>
      <c r="AA21" s="131"/>
      <c r="AB21" s="131"/>
      <c r="AC21" s="131"/>
      <c r="AD21" s="131"/>
    </row>
    <row r="22" spans="1:37" ht="16.5" thickBot="1" x14ac:dyDescent="0.3">
      <c r="A22" s="133" t="s">
        <v>121</v>
      </c>
      <c r="B22" s="55"/>
      <c r="C22" s="55"/>
      <c r="D22" s="3"/>
      <c r="E22" s="3"/>
      <c r="F22" s="3"/>
      <c r="G22" s="3"/>
      <c r="H22" s="3"/>
      <c r="I22" s="3"/>
      <c r="J22" s="3"/>
      <c r="K22" s="133" t="s">
        <v>121</v>
      </c>
      <c r="L22" s="55"/>
      <c r="M22" s="55"/>
      <c r="N22" s="3"/>
      <c r="O22" s="3"/>
      <c r="P22" s="3"/>
      <c r="Q22" s="3"/>
      <c r="R22" s="3"/>
      <c r="S22" s="3"/>
      <c r="T22" s="3"/>
      <c r="U22" s="133" t="s">
        <v>281</v>
      </c>
      <c r="V22" s="55"/>
      <c r="W22" s="55"/>
      <c r="X22" s="3"/>
      <c r="Y22" s="3"/>
      <c r="Z22" s="3"/>
      <c r="AA22" s="3"/>
      <c r="AB22" s="3"/>
      <c r="AC22" s="3"/>
      <c r="AD22" s="3"/>
    </row>
  </sheetData>
  <mergeCells count="53">
    <mergeCell ref="A2:AD2"/>
    <mergeCell ref="A3:J3"/>
    <mergeCell ref="K3:T3"/>
    <mergeCell ref="U3:AD3"/>
    <mergeCell ref="A4:J4"/>
    <mergeCell ref="K4:T4"/>
    <mergeCell ref="U4:AD4"/>
    <mergeCell ref="P7:P9"/>
    <mergeCell ref="C7:C9"/>
    <mergeCell ref="D7:D9"/>
    <mergeCell ref="E7:E9"/>
    <mergeCell ref="F7:F9"/>
    <mergeCell ref="G7:G9"/>
    <mergeCell ref="H7:H9"/>
    <mergeCell ref="I7:I9"/>
    <mergeCell ref="J7:J9"/>
    <mergeCell ref="M7:M9"/>
    <mergeCell ref="N7:N9"/>
    <mergeCell ref="O7:O9"/>
    <mergeCell ref="AD7:AD9"/>
    <mergeCell ref="Q7:Q9"/>
    <mergeCell ref="R7:R9"/>
    <mergeCell ref="S7:S9"/>
    <mergeCell ref="T7:T9"/>
    <mergeCell ref="W7:W9"/>
    <mergeCell ref="X7:X9"/>
    <mergeCell ref="Y7:Y9"/>
    <mergeCell ref="Z7:Z9"/>
    <mergeCell ref="AA7:AA9"/>
    <mergeCell ref="AB7:AB9"/>
    <mergeCell ref="AC7:AC9"/>
    <mergeCell ref="P14:P16"/>
    <mergeCell ref="C14:C16"/>
    <mergeCell ref="D14:D16"/>
    <mergeCell ref="E14:E16"/>
    <mergeCell ref="F14:F16"/>
    <mergeCell ref="G14:G16"/>
    <mergeCell ref="H14:H16"/>
    <mergeCell ref="I14:I16"/>
    <mergeCell ref="J14:J16"/>
    <mergeCell ref="M14:M16"/>
    <mergeCell ref="N14:N16"/>
    <mergeCell ref="O14:O16"/>
    <mergeCell ref="AC14:AD16"/>
    <mergeCell ref="W17:Y17"/>
    <mergeCell ref="Z17:AB17"/>
    <mergeCell ref="AC17:AD17"/>
    <mergeCell ref="Q14:Q16"/>
    <mergeCell ref="R14:R16"/>
    <mergeCell ref="S14:S16"/>
    <mergeCell ref="T14:T16"/>
    <mergeCell ref="W14:Y16"/>
    <mergeCell ref="Z14:AB1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83" orientation="portrait" r:id="rId1"/>
  <headerFooter alignWithMargins="0"/>
  <colBreaks count="1" manualBreakCount="1">
    <brk id="1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view="pageBreakPreview" topLeftCell="A10" zoomScale="85" zoomScaleSheetLayoutView="85" workbookViewId="0">
      <selection activeCell="Q7" sqref="Q7:R7"/>
    </sheetView>
  </sheetViews>
  <sheetFormatPr defaultColWidth="9" defaultRowHeight="15.75" x14ac:dyDescent="0.25"/>
  <cols>
    <col min="1" max="1" width="6.625" style="145" customWidth="1"/>
    <col min="2" max="2" width="7.875" style="146" customWidth="1"/>
    <col min="3" max="3" width="8.125" style="146" customWidth="1"/>
    <col min="4" max="7" width="7.875" style="146" customWidth="1"/>
    <col min="8" max="8" width="7.875" style="145" customWidth="1"/>
    <col min="9" max="9" width="7.875" style="146" customWidth="1"/>
    <col min="10" max="11" width="7.875" style="145" customWidth="1"/>
    <col min="12" max="12" width="6.625" style="145" customWidth="1"/>
    <col min="13" max="13" width="8.125" style="145" customWidth="1"/>
    <col min="14" max="14" width="12.5" style="145" customWidth="1"/>
    <col min="15" max="15" width="9.125" style="145" customWidth="1"/>
    <col min="16" max="16" width="12.375" style="145" customWidth="1"/>
    <col min="17" max="17" width="7.875" style="145" customWidth="1"/>
    <col min="18" max="18" width="9.875" style="145" customWidth="1"/>
    <col min="19" max="16384" width="9" style="147"/>
  </cols>
  <sheetData>
    <row r="1" spans="1:22" ht="5.0999999999999996" customHeight="1" x14ac:dyDescent="0.25"/>
    <row r="2" spans="1:22" ht="23.25" customHeight="1" x14ac:dyDescent="0.3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22" s="148" customFormat="1" ht="34.5" customHeight="1" x14ac:dyDescent="0.5">
      <c r="A3" s="403" t="s">
        <v>122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4" t="s">
        <v>123</v>
      </c>
      <c r="M3" s="366"/>
      <c r="N3" s="366"/>
      <c r="O3" s="366"/>
      <c r="P3" s="366"/>
      <c r="Q3" s="366"/>
      <c r="R3" s="366"/>
    </row>
    <row r="4" spans="1:22" s="148" customFormat="1" ht="20.100000000000001" customHeight="1" x14ac:dyDescent="0.35">
      <c r="A4" s="405" t="s">
        <v>124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6" t="s">
        <v>125</v>
      </c>
      <c r="M4" s="407"/>
      <c r="N4" s="407"/>
      <c r="O4" s="407"/>
      <c r="P4" s="407"/>
      <c r="Q4" s="407"/>
      <c r="R4" s="407"/>
    </row>
    <row r="5" spans="1:22" s="153" customFormat="1" ht="20.100000000000001" customHeight="1" x14ac:dyDescent="0.2">
      <c r="A5" s="149" t="s">
        <v>126</v>
      </c>
      <c r="B5" s="150"/>
      <c r="C5" s="150"/>
      <c r="D5" s="151"/>
      <c r="E5" s="149"/>
      <c r="F5" s="149"/>
      <c r="G5" s="393" t="s">
        <v>127</v>
      </c>
      <c r="H5" s="396"/>
      <c r="I5" s="396"/>
      <c r="J5" s="396"/>
      <c r="K5" s="396"/>
      <c r="L5" s="149" t="s">
        <v>126</v>
      </c>
      <c r="M5" s="152"/>
      <c r="N5" s="151"/>
      <c r="O5" s="151"/>
      <c r="P5" s="149"/>
      <c r="Q5" s="393" t="s">
        <v>127</v>
      </c>
      <c r="R5" s="396"/>
    </row>
    <row r="6" spans="1:22" s="153" customFormat="1" ht="24" customHeight="1" x14ac:dyDescent="0.2">
      <c r="A6" s="62" t="s">
        <v>128</v>
      </c>
      <c r="B6" s="397" t="s">
        <v>129</v>
      </c>
      <c r="C6" s="398"/>
      <c r="D6" s="398"/>
      <c r="E6" s="398"/>
      <c r="F6" s="398"/>
      <c r="G6" s="398"/>
      <c r="H6" s="398"/>
      <c r="I6" s="398"/>
      <c r="J6" s="398"/>
      <c r="K6" s="399"/>
      <c r="L6" s="62" t="s">
        <v>128</v>
      </c>
      <c r="M6" s="64" t="s">
        <v>130</v>
      </c>
      <c r="N6" s="64"/>
      <c r="O6" s="64"/>
      <c r="P6" s="64"/>
      <c r="Q6" s="64"/>
      <c r="R6" s="64"/>
    </row>
    <row r="7" spans="1:22" s="156" customFormat="1" ht="18" customHeight="1" x14ac:dyDescent="0.2">
      <c r="A7" s="154"/>
      <c r="B7" s="155" t="s">
        <v>131</v>
      </c>
      <c r="C7" s="76"/>
      <c r="D7" s="155" t="s">
        <v>132</v>
      </c>
      <c r="E7" s="76"/>
      <c r="F7" s="155" t="s">
        <v>133</v>
      </c>
      <c r="G7" s="76"/>
      <c r="H7" s="155" t="s">
        <v>134</v>
      </c>
      <c r="I7" s="68"/>
      <c r="J7" s="400" t="s">
        <v>135</v>
      </c>
      <c r="K7" s="401"/>
      <c r="L7" s="319" t="s">
        <v>136</v>
      </c>
      <c r="M7" s="155" t="s">
        <v>131</v>
      </c>
      <c r="N7" s="76"/>
      <c r="O7" s="155" t="s">
        <v>137</v>
      </c>
      <c r="P7" s="76"/>
      <c r="Q7" s="476" t="s">
        <v>287</v>
      </c>
      <c r="R7" s="477"/>
    </row>
    <row r="8" spans="1:22" s="156" customFormat="1" ht="18" customHeight="1" x14ac:dyDescent="0.2">
      <c r="A8" s="154"/>
      <c r="B8" s="394" t="s">
        <v>138</v>
      </c>
      <c r="C8" s="395"/>
      <c r="D8" s="394" t="s">
        <v>139</v>
      </c>
      <c r="E8" s="395"/>
      <c r="F8" s="394" t="s">
        <v>140</v>
      </c>
      <c r="G8" s="395"/>
      <c r="H8" s="394" t="s">
        <v>141</v>
      </c>
      <c r="I8" s="395"/>
      <c r="J8" s="394" t="s">
        <v>142</v>
      </c>
      <c r="K8" s="395"/>
      <c r="L8" s="319"/>
      <c r="M8" s="394" t="s">
        <v>138</v>
      </c>
      <c r="N8" s="395"/>
      <c r="O8" s="394" t="s">
        <v>143</v>
      </c>
      <c r="P8" s="395"/>
      <c r="Q8" s="394" t="s">
        <v>144</v>
      </c>
      <c r="R8" s="395"/>
    </row>
    <row r="9" spans="1:22" s="156" customFormat="1" ht="17.100000000000001" customHeight="1" x14ac:dyDescent="0.2">
      <c r="A9" s="7"/>
      <c r="B9" s="73" t="s">
        <v>145</v>
      </c>
      <c r="C9" s="74" t="s">
        <v>146</v>
      </c>
      <c r="D9" s="73" t="s">
        <v>145</v>
      </c>
      <c r="E9" s="74" t="s">
        <v>146</v>
      </c>
      <c r="F9" s="74" t="s">
        <v>145</v>
      </c>
      <c r="G9" s="73" t="s">
        <v>146</v>
      </c>
      <c r="H9" s="74" t="s">
        <v>145</v>
      </c>
      <c r="I9" s="73" t="s">
        <v>146</v>
      </c>
      <c r="J9" s="74" t="s">
        <v>145</v>
      </c>
      <c r="K9" s="74" t="s">
        <v>146</v>
      </c>
      <c r="L9" s="318"/>
      <c r="M9" s="74" t="s">
        <v>145</v>
      </c>
      <c r="N9" s="74" t="s">
        <v>147</v>
      </c>
      <c r="O9" s="74" t="s">
        <v>145</v>
      </c>
      <c r="P9" s="74" t="s">
        <v>147</v>
      </c>
      <c r="Q9" s="74" t="s">
        <v>145</v>
      </c>
      <c r="R9" s="74" t="s">
        <v>147</v>
      </c>
    </row>
    <row r="10" spans="1:22" s="156" customFormat="1" ht="17.100000000000001" customHeight="1" x14ac:dyDescent="0.2">
      <c r="A10" s="16"/>
      <c r="B10" s="79" t="s">
        <v>148</v>
      </c>
      <c r="C10" s="80" t="s">
        <v>149</v>
      </c>
      <c r="D10" s="80" t="s">
        <v>148</v>
      </c>
      <c r="E10" s="80" t="s">
        <v>149</v>
      </c>
      <c r="F10" s="80" t="s">
        <v>148</v>
      </c>
      <c r="G10" s="80" t="s">
        <v>149</v>
      </c>
      <c r="H10" s="80" t="s">
        <v>148</v>
      </c>
      <c r="I10" s="80" t="s">
        <v>149</v>
      </c>
      <c r="J10" s="80" t="s">
        <v>148</v>
      </c>
      <c r="K10" s="80" t="s">
        <v>150</v>
      </c>
      <c r="L10" s="16" t="s">
        <v>115</v>
      </c>
      <c r="M10" s="80" t="s">
        <v>148</v>
      </c>
      <c r="N10" s="80" t="s">
        <v>149</v>
      </c>
      <c r="O10" s="80" t="s">
        <v>148</v>
      </c>
      <c r="P10" s="80" t="s">
        <v>149</v>
      </c>
      <c r="Q10" s="80" t="s">
        <v>148</v>
      </c>
      <c r="R10" s="80" t="s">
        <v>149</v>
      </c>
    </row>
    <row r="11" spans="1:22" s="156" customFormat="1" ht="17.100000000000001" customHeight="1" x14ac:dyDescent="0.2">
      <c r="A11" s="142" t="s">
        <v>151</v>
      </c>
      <c r="B11" s="79" t="s">
        <v>152</v>
      </c>
      <c r="C11" s="80" t="s">
        <v>153</v>
      </c>
      <c r="D11" s="80" t="s">
        <v>152</v>
      </c>
      <c r="E11" s="80" t="s">
        <v>153</v>
      </c>
      <c r="F11" s="80" t="s">
        <v>152</v>
      </c>
      <c r="G11" s="80" t="s">
        <v>153</v>
      </c>
      <c r="H11" s="80" t="s">
        <v>152</v>
      </c>
      <c r="I11" s="80" t="s">
        <v>153</v>
      </c>
      <c r="J11" s="80" t="s">
        <v>152</v>
      </c>
      <c r="K11" s="80" t="s">
        <v>153</v>
      </c>
      <c r="L11" s="83" t="s">
        <v>116</v>
      </c>
      <c r="M11" s="80" t="s">
        <v>152</v>
      </c>
      <c r="N11" s="80" t="s">
        <v>153</v>
      </c>
      <c r="O11" s="80" t="s">
        <v>152</v>
      </c>
      <c r="P11" s="80" t="s">
        <v>153</v>
      </c>
      <c r="Q11" s="80" t="s">
        <v>152</v>
      </c>
      <c r="R11" s="80" t="s">
        <v>153</v>
      </c>
    </row>
    <row r="12" spans="1:22" s="159" customFormat="1" ht="90" customHeight="1" x14ac:dyDescent="0.2">
      <c r="A12" s="320">
        <v>2015</v>
      </c>
      <c r="B12" s="157">
        <v>1958</v>
      </c>
      <c r="C12" s="157">
        <v>26165</v>
      </c>
      <c r="D12" s="157">
        <v>0</v>
      </c>
      <c r="E12" s="157">
        <v>0</v>
      </c>
      <c r="F12" s="157">
        <v>170</v>
      </c>
      <c r="G12" s="157">
        <v>16200</v>
      </c>
      <c r="H12" s="157">
        <v>1550</v>
      </c>
      <c r="I12" s="157">
        <v>5536</v>
      </c>
      <c r="J12" s="157">
        <v>238</v>
      </c>
      <c r="K12" s="347">
        <v>4429</v>
      </c>
      <c r="L12" s="320">
        <v>2015</v>
      </c>
      <c r="M12" s="158">
        <f t="shared" ref="M12:M15" si="0">SUM(O12,Q12)</f>
        <v>1889</v>
      </c>
      <c r="N12" s="158">
        <f t="shared" ref="N12:N15" si="1">SUM(P12,R12)</f>
        <v>4753205</v>
      </c>
      <c r="O12" s="158">
        <v>1743</v>
      </c>
      <c r="P12" s="158">
        <v>4664194</v>
      </c>
      <c r="Q12" s="158">
        <v>146</v>
      </c>
      <c r="R12" s="282">
        <v>89011</v>
      </c>
    </row>
    <row r="13" spans="1:22" s="159" customFormat="1" ht="90" customHeight="1" x14ac:dyDescent="0.2">
      <c r="A13" s="92">
        <v>2016</v>
      </c>
      <c r="B13" s="139">
        <v>1957</v>
      </c>
      <c r="C13" s="139">
        <v>26305</v>
      </c>
      <c r="D13" s="139" t="s">
        <v>3</v>
      </c>
      <c r="E13" s="139" t="s">
        <v>3</v>
      </c>
      <c r="F13" s="139">
        <v>168</v>
      </c>
      <c r="G13" s="139">
        <v>16136</v>
      </c>
      <c r="H13" s="139">
        <v>1550</v>
      </c>
      <c r="I13" s="139">
        <v>5534</v>
      </c>
      <c r="J13" s="139">
        <v>239</v>
      </c>
      <c r="K13" s="280">
        <v>4635</v>
      </c>
      <c r="L13" s="92">
        <v>2016</v>
      </c>
      <c r="M13" s="160">
        <f t="shared" si="0"/>
        <v>1843</v>
      </c>
      <c r="N13" s="160">
        <f t="shared" si="1"/>
        <v>4400311</v>
      </c>
      <c r="O13" s="160">
        <v>1679</v>
      </c>
      <c r="P13" s="160">
        <v>4313721</v>
      </c>
      <c r="Q13" s="160">
        <v>164</v>
      </c>
      <c r="R13" s="283">
        <v>86590</v>
      </c>
    </row>
    <row r="14" spans="1:22" s="159" customFormat="1" ht="90" customHeight="1" x14ac:dyDescent="0.2">
      <c r="A14" s="92">
        <v>2017</v>
      </c>
      <c r="B14" s="139">
        <v>1947</v>
      </c>
      <c r="C14" s="139">
        <v>25011</v>
      </c>
      <c r="D14" s="139">
        <v>0</v>
      </c>
      <c r="E14" s="139">
        <v>0</v>
      </c>
      <c r="F14" s="139">
        <v>168</v>
      </c>
      <c r="G14" s="139">
        <v>14966</v>
      </c>
      <c r="H14" s="139">
        <v>1549</v>
      </c>
      <c r="I14" s="139">
        <v>5586</v>
      </c>
      <c r="J14" s="139">
        <v>230</v>
      </c>
      <c r="K14" s="280">
        <v>4459</v>
      </c>
      <c r="L14" s="92">
        <v>2017</v>
      </c>
      <c r="M14" s="160">
        <f t="shared" si="0"/>
        <v>2447</v>
      </c>
      <c r="N14" s="160">
        <f t="shared" si="1"/>
        <v>4759012</v>
      </c>
      <c r="O14" s="160">
        <v>2272</v>
      </c>
      <c r="P14" s="160">
        <v>4671232</v>
      </c>
      <c r="Q14" s="160">
        <v>175</v>
      </c>
      <c r="R14" s="283">
        <v>87780</v>
      </c>
    </row>
    <row r="15" spans="1:22" s="159" customFormat="1" ht="90" customHeight="1" x14ac:dyDescent="0.2">
      <c r="A15" s="92">
        <v>2018</v>
      </c>
      <c r="B15" s="139">
        <v>1949</v>
      </c>
      <c r="C15" s="139">
        <v>23497</v>
      </c>
      <c r="D15" s="139">
        <v>0</v>
      </c>
      <c r="E15" s="139">
        <v>0</v>
      </c>
      <c r="F15" s="139">
        <v>157</v>
      </c>
      <c r="G15" s="139">
        <v>13566</v>
      </c>
      <c r="H15" s="139">
        <v>1548</v>
      </c>
      <c r="I15" s="139">
        <v>5580</v>
      </c>
      <c r="J15" s="139">
        <v>244</v>
      </c>
      <c r="K15" s="280">
        <v>4351</v>
      </c>
      <c r="L15" s="92">
        <v>2018</v>
      </c>
      <c r="M15" s="160">
        <f t="shared" si="0"/>
        <v>2046</v>
      </c>
      <c r="N15" s="160">
        <f t="shared" si="1"/>
        <v>4783777</v>
      </c>
      <c r="O15" s="160">
        <v>1861</v>
      </c>
      <c r="P15" s="160">
        <v>4690907</v>
      </c>
      <c r="Q15" s="160">
        <v>185</v>
      </c>
      <c r="R15" s="284">
        <v>92870</v>
      </c>
      <c r="U15" s="161"/>
      <c r="V15" s="161"/>
    </row>
    <row r="16" spans="1:22" s="162" customFormat="1" ht="90" customHeight="1" x14ac:dyDescent="0.2">
      <c r="A16" s="274">
        <v>2019</v>
      </c>
      <c r="B16" s="139">
        <f>SUM(D16,F16,H16,J16)</f>
        <v>1917</v>
      </c>
      <c r="C16" s="139">
        <f>SUM(G16,I16,K16)</f>
        <v>23366</v>
      </c>
      <c r="D16" s="139">
        <v>0</v>
      </c>
      <c r="E16" s="139">
        <v>0</v>
      </c>
      <c r="F16" s="139">
        <v>157</v>
      </c>
      <c r="G16" s="139">
        <v>13570</v>
      </c>
      <c r="H16" s="139">
        <v>1532</v>
      </c>
      <c r="I16" s="139">
        <v>5675</v>
      </c>
      <c r="J16" s="139">
        <v>228</v>
      </c>
      <c r="K16" s="280">
        <v>4121</v>
      </c>
      <c r="L16" s="274">
        <v>2019</v>
      </c>
      <c r="M16" s="160">
        <f>SUM(O16,Q16)</f>
        <v>2278</v>
      </c>
      <c r="N16" s="160">
        <f>SUM(P16,R16)</f>
        <v>4953310</v>
      </c>
      <c r="O16" s="160">
        <v>2064</v>
      </c>
      <c r="P16" s="160">
        <v>4859900</v>
      </c>
      <c r="Q16" s="160">
        <v>214</v>
      </c>
      <c r="R16" s="284">
        <v>93410</v>
      </c>
      <c r="T16" s="161"/>
      <c r="U16" s="161"/>
    </row>
    <row r="17" spans="1:21" s="176" customFormat="1" ht="90" customHeight="1" x14ac:dyDescent="0.2">
      <c r="A17" s="178">
        <v>2020</v>
      </c>
      <c r="B17" s="296">
        <v>1898</v>
      </c>
      <c r="C17" s="296">
        <v>21236</v>
      </c>
      <c r="D17" s="296">
        <v>0</v>
      </c>
      <c r="E17" s="296">
        <v>0</v>
      </c>
      <c r="F17" s="296">
        <v>157</v>
      </c>
      <c r="G17" s="296">
        <v>9811</v>
      </c>
      <c r="H17" s="296">
        <v>1531</v>
      </c>
      <c r="I17" s="296">
        <v>8172</v>
      </c>
      <c r="J17" s="296">
        <v>210</v>
      </c>
      <c r="K17" s="304">
        <v>3253</v>
      </c>
      <c r="L17" s="178">
        <v>2020</v>
      </c>
      <c r="M17" s="297">
        <v>2784</v>
      </c>
      <c r="N17" s="297">
        <v>5142118</v>
      </c>
      <c r="O17" s="297">
        <v>2098</v>
      </c>
      <c r="P17" s="297">
        <v>4939811</v>
      </c>
      <c r="Q17" s="297">
        <v>686</v>
      </c>
      <c r="R17" s="298">
        <v>202307</v>
      </c>
      <c r="T17" s="177"/>
      <c r="U17" s="177"/>
    </row>
    <row r="18" spans="1:21" s="165" customFormat="1" ht="15.95" customHeight="1" x14ac:dyDescent="0.25">
      <c r="A18" s="391" t="s">
        <v>154</v>
      </c>
      <c r="B18" s="391"/>
      <c r="C18" s="391"/>
      <c r="D18" s="150"/>
      <c r="E18" s="393"/>
      <c r="F18" s="393"/>
      <c r="G18" s="393"/>
      <c r="H18" s="163"/>
      <c r="I18" s="164"/>
      <c r="J18" s="163"/>
      <c r="K18" s="163"/>
      <c r="L18" s="391" t="s">
        <v>154</v>
      </c>
      <c r="M18" s="391"/>
      <c r="N18" s="391"/>
      <c r="O18" s="163"/>
      <c r="P18" s="163"/>
      <c r="Q18" s="163"/>
      <c r="R18" s="264"/>
    </row>
    <row r="19" spans="1:21" s="165" customFormat="1" ht="15.95" customHeight="1" x14ac:dyDescent="0.25">
      <c r="A19" s="391" t="s">
        <v>155</v>
      </c>
      <c r="B19" s="391"/>
      <c r="C19" s="391"/>
      <c r="D19" s="150"/>
      <c r="E19" s="51"/>
      <c r="F19" s="51"/>
      <c r="G19" s="51"/>
      <c r="H19" s="163"/>
      <c r="I19" s="164"/>
      <c r="J19" s="163"/>
      <c r="K19" s="163"/>
      <c r="L19" s="391" t="s">
        <v>155</v>
      </c>
      <c r="M19" s="391"/>
      <c r="N19" s="391"/>
      <c r="O19" s="163"/>
      <c r="P19" s="163"/>
      <c r="Q19" s="163"/>
      <c r="R19" s="166"/>
    </row>
    <row r="20" spans="1:21" ht="15.75" customHeight="1" x14ac:dyDescent="0.25">
      <c r="A20" s="392"/>
      <c r="B20" s="392"/>
      <c r="C20" s="392"/>
      <c r="D20" s="167"/>
      <c r="E20" s="167"/>
      <c r="F20" s="167"/>
      <c r="G20" s="168"/>
      <c r="H20" s="169"/>
      <c r="I20" s="170"/>
      <c r="J20" s="169"/>
      <c r="K20" s="169"/>
      <c r="L20" s="392"/>
      <c r="M20" s="392"/>
      <c r="N20" s="392"/>
      <c r="O20" s="169"/>
      <c r="P20" s="169"/>
      <c r="Q20" s="169"/>
      <c r="R20" s="169"/>
    </row>
    <row r="21" spans="1:21" ht="15.75" customHeight="1" x14ac:dyDescent="0.25">
      <c r="A21" s="392"/>
      <c r="B21" s="392"/>
      <c r="C21" s="392"/>
      <c r="D21" s="392"/>
      <c r="E21" s="392"/>
      <c r="F21" s="392"/>
      <c r="G21" s="171"/>
      <c r="H21" s="169"/>
      <c r="I21" s="170"/>
      <c r="J21" s="169"/>
      <c r="K21" s="169"/>
      <c r="L21" s="172"/>
      <c r="M21" s="169"/>
      <c r="N21" s="169"/>
      <c r="O21" s="169"/>
      <c r="P21" s="169"/>
      <c r="Q21" s="169"/>
      <c r="R21" s="169"/>
    </row>
    <row r="22" spans="1:21" ht="15.75" customHeight="1" x14ac:dyDescent="0.25">
      <c r="A22" s="172"/>
      <c r="G22" s="173"/>
      <c r="H22" s="169"/>
      <c r="I22" s="174"/>
      <c r="J22" s="175"/>
      <c r="K22" s="175"/>
      <c r="L22" s="172"/>
      <c r="M22" s="175"/>
      <c r="N22" s="175"/>
      <c r="O22" s="175"/>
      <c r="P22" s="175"/>
      <c r="Q22" s="175"/>
      <c r="R22" s="175"/>
    </row>
    <row r="23" spans="1:21" ht="15.75" customHeight="1" x14ac:dyDescent="0.25">
      <c r="A23" s="172"/>
      <c r="H23" s="169"/>
      <c r="I23" s="174"/>
      <c r="J23" s="175"/>
      <c r="K23" s="175"/>
      <c r="L23" s="172"/>
      <c r="M23" s="175"/>
      <c r="N23" s="175"/>
      <c r="O23" s="175"/>
      <c r="P23" s="175"/>
      <c r="Q23" s="175"/>
      <c r="R23" s="175"/>
    </row>
    <row r="24" spans="1:21" ht="15.75" customHeight="1" x14ac:dyDescent="0.25">
      <c r="A24" s="172"/>
      <c r="H24" s="169"/>
      <c r="I24" s="174"/>
      <c r="J24" s="175"/>
      <c r="K24" s="175"/>
      <c r="L24" s="172"/>
      <c r="M24" s="175"/>
      <c r="N24" s="175"/>
      <c r="O24" s="175"/>
      <c r="P24" s="175"/>
      <c r="Q24" s="175"/>
      <c r="R24" s="175"/>
    </row>
    <row r="25" spans="1:21" ht="15.75" customHeight="1" x14ac:dyDescent="0.25">
      <c r="A25" s="172"/>
      <c r="H25" s="169"/>
      <c r="I25" s="174"/>
      <c r="J25" s="175"/>
      <c r="K25" s="175"/>
      <c r="L25" s="172"/>
      <c r="M25" s="175"/>
      <c r="N25" s="175"/>
      <c r="O25" s="175"/>
      <c r="P25" s="175"/>
      <c r="Q25" s="175"/>
      <c r="R25" s="175"/>
    </row>
    <row r="26" spans="1:21" ht="15.75" customHeight="1" x14ac:dyDescent="0.25">
      <c r="A26" s="172"/>
      <c r="H26" s="169"/>
      <c r="I26" s="174"/>
      <c r="J26" s="175"/>
      <c r="K26" s="175"/>
      <c r="L26" s="172"/>
      <c r="M26" s="175"/>
      <c r="N26" s="175"/>
      <c r="O26" s="175"/>
      <c r="P26" s="175"/>
      <c r="Q26" s="175"/>
      <c r="R26" s="175"/>
    </row>
    <row r="27" spans="1:21" ht="15.75" customHeight="1" x14ac:dyDescent="0.25">
      <c r="A27" s="172"/>
      <c r="H27" s="169"/>
      <c r="I27" s="174"/>
      <c r="J27" s="175"/>
      <c r="K27" s="175"/>
      <c r="L27" s="172"/>
      <c r="M27" s="175"/>
      <c r="N27" s="175"/>
      <c r="O27" s="175"/>
      <c r="P27" s="175"/>
      <c r="Q27" s="175"/>
      <c r="R27" s="175"/>
    </row>
    <row r="28" spans="1:21" ht="15.75" customHeight="1" x14ac:dyDescent="0.25">
      <c r="A28" s="172"/>
      <c r="H28" s="169"/>
      <c r="I28" s="174"/>
      <c r="J28" s="175"/>
      <c r="K28" s="175"/>
      <c r="L28" s="172"/>
      <c r="M28" s="175"/>
      <c r="N28" s="175"/>
      <c r="O28" s="175"/>
      <c r="P28" s="175"/>
      <c r="Q28" s="175"/>
      <c r="R28" s="175"/>
    </row>
    <row r="29" spans="1:21" ht="15.75" customHeight="1" x14ac:dyDescent="0.25">
      <c r="A29" s="172"/>
      <c r="H29" s="169"/>
      <c r="I29" s="174"/>
      <c r="J29" s="175"/>
      <c r="K29" s="175"/>
      <c r="L29" s="172"/>
      <c r="M29" s="175"/>
      <c r="N29" s="175"/>
      <c r="O29" s="175"/>
      <c r="P29" s="175"/>
      <c r="Q29" s="175"/>
      <c r="R29" s="175"/>
    </row>
    <row r="30" spans="1:21" ht="15.75" customHeight="1" x14ac:dyDescent="0.25">
      <c r="A30" s="172"/>
      <c r="H30" s="169"/>
      <c r="I30" s="174"/>
      <c r="J30" s="175"/>
      <c r="K30" s="175"/>
      <c r="L30" s="172"/>
      <c r="M30" s="175"/>
      <c r="N30" s="175"/>
      <c r="O30" s="175"/>
      <c r="P30" s="175"/>
      <c r="Q30" s="175"/>
      <c r="R30" s="175"/>
    </row>
    <row r="31" spans="1:21" ht="15.75" customHeight="1" x14ac:dyDescent="0.25">
      <c r="A31" s="172"/>
      <c r="H31" s="169"/>
      <c r="I31" s="174"/>
      <c r="J31" s="175"/>
      <c r="K31" s="175"/>
      <c r="L31" s="172"/>
      <c r="M31" s="175"/>
      <c r="N31" s="175"/>
      <c r="O31" s="175"/>
      <c r="P31" s="175"/>
      <c r="Q31" s="175"/>
      <c r="R31" s="175"/>
    </row>
    <row r="32" spans="1:21" ht="15.75" customHeight="1" x14ac:dyDescent="0.25">
      <c r="A32" s="172"/>
      <c r="H32" s="169"/>
      <c r="I32" s="174"/>
      <c r="J32" s="175"/>
      <c r="K32" s="175"/>
      <c r="L32" s="172"/>
      <c r="M32" s="175"/>
      <c r="N32" s="175"/>
      <c r="O32" s="175"/>
      <c r="P32" s="175"/>
      <c r="Q32" s="175"/>
      <c r="R32" s="175"/>
    </row>
    <row r="33" spans="1:18" ht="15.75" customHeight="1" x14ac:dyDescent="0.25">
      <c r="A33" s="172"/>
      <c r="H33" s="169"/>
      <c r="I33" s="174"/>
      <c r="J33" s="175"/>
      <c r="K33" s="175"/>
      <c r="L33" s="172"/>
      <c r="M33" s="175"/>
      <c r="N33" s="175"/>
      <c r="O33" s="175"/>
      <c r="P33" s="175"/>
      <c r="Q33" s="175"/>
      <c r="R33" s="175"/>
    </row>
    <row r="34" spans="1:18" ht="15.75" customHeight="1" x14ac:dyDescent="0.25">
      <c r="A34" s="172"/>
      <c r="H34" s="169"/>
      <c r="I34" s="174"/>
      <c r="J34" s="175"/>
      <c r="K34" s="175"/>
      <c r="L34" s="172"/>
      <c r="M34" s="175"/>
      <c r="N34" s="175"/>
      <c r="O34" s="175"/>
      <c r="P34" s="175"/>
      <c r="Q34" s="175"/>
      <c r="R34" s="175"/>
    </row>
    <row r="35" spans="1:18" ht="15.75" customHeight="1" x14ac:dyDescent="0.25">
      <c r="A35" s="172"/>
      <c r="H35" s="169"/>
      <c r="I35" s="174"/>
      <c r="J35" s="175"/>
      <c r="K35" s="175"/>
      <c r="L35" s="172"/>
      <c r="M35" s="175"/>
      <c r="N35" s="175"/>
      <c r="O35" s="175"/>
      <c r="P35" s="175"/>
      <c r="Q35" s="175"/>
      <c r="R35" s="175"/>
    </row>
    <row r="36" spans="1:18" ht="15.75" customHeight="1" x14ac:dyDescent="0.25">
      <c r="A36" s="147"/>
      <c r="H36" s="169"/>
      <c r="I36" s="174"/>
      <c r="J36" s="175"/>
      <c r="K36" s="175"/>
      <c r="L36" s="147"/>
      <c r="M36" s="175"/>
      <c r="N36" s="175"/>
      <c r="O36" s="175"/>
      <c r="P36" s="175"/>
      <c r="Q36" s="175"/>
      <c r="R36" s="175"/>
    </row>
    <row r="37" spans="1:18" ht="15.75" customHeight="1" x14ac:dyDescent="0.25">
      <c r="H37" s="169"/>
      <c r="I37" s="174"/>
      <c r="J37" s="175"/>
      <c r="K37" s="175"/>
      <c r="M37" s="175"/>
      <c r="N37" s="175"/>
      <c r="O37" s="175"/>
      <c r="P37" s="175"/>
      <c r="Q37" s="175"/>
      <c r="R37" s="175"/>
    </row>
    <row r="38" spans="1:18" ht="15.75" customHeight="1" x14ac:dyDescent="0.25">
      <c r="A38" s="147"/>
      <c r="B38" s="147"/>
      <c r="C38" s="147"/>
      <c r="D38" s="147"/>
      <c r="E38" s="147"/>
      <c r="F38" s="147"/>
      <c r="G38" s="147"/>
      <c r="H38" s="169"/>
      <c r="I38" s="174"/>
      <c r="J38" s="175"/>
      <c r="K38" s="175"/>
      <c r="M38" s="175"/>
      <c r="N38" s="175"/>
      <c r="O38" s="175"/>
      <c r="P38" s="175"/>
      <c r="Q38" s="175"/>
      <c r="R38" s="175"/>
    </row>
    <row r="39" spans="1:18" ht="15.75" customHeight="1" x14ac:dyDescent="0.25">
      <c r="A39" s="147"/>
      <c r="B39" s="147"/>
      <c r="C39" s="147"/>
      <c r="D39" s="147"/>
      <c r="E39" s="147"/>
      <c r="F39" s="147"/>
      <c r="G39" s="147"/>
      <c r="H39" s="169"/>
      <c r="I39" s="174"/>
      <c r="J39" s="175"/>
      <c r="K39" s="175"/>
      <c r="M39" s="175"/>
      <c r="N39" s="175"/>
      <c r="O39" s="175"/>
      <c r="P39" s="175"/>
      <c r="Q39" s="175"/>
      <c r="R39" s="175"/>
    </row>
    <row r="40" spans="1:18" ht="15.75" customHeight="1" x14ac:dyDescent="0.25">
      <c r="A40" s="147"/>
      <c r="B40" s="147"/>
      <c r="C40" s="147"/>
      <c r="D40" s="147"/>
      <c r="E40" s="147"/>
      <c r="F40" s="147"/>
      <c r="G40" s="147"/>
      <c r="H40" s="169"/>
      <c r="I40" s="174"/>
      <c r="J40" s="175"/>
      <c r="K40" s="175"/>
      <c r="M40" s="175"/>
      <c r="N40" s="175"/>
      <c r="O40" s="175"/>
      <c r="P40" s="175"/>
      <c r="Q40" s="175"/>
      <c r="R40" s="175"/>
    </row>
    <row r="41" spans="1:18" ht="15.75" customHeight="1" x14ac:dyDescent="0.25">
      <c r="A41" s="147"/>
      <c r="B41" s="147"/>
      <c r="C41" s="147"/>
      <c r="D41" s="147"/>
      <c r="E41" s="147"/>
      <c r="F41" s="147"/>
      <c r="G41" s="147"/>
      <c r="H41" s="169"/>
      <c r="I41" s="174"/>
      <c r="J41" s="175"/>
      <c r="K41" s="175"/>
      <c r="M41" s="175"/>
      <c r="N41" s="175"/>
      <c r="O41" s="175"/>
      <c r="P41" s="175"/>
      <c r="Q41" s="175"/>
      <c r="R41" s="175"/>
    </row>
    <row r="42" spans="1:18" ht="15.75" customHeight="1" x14ac:dyDescent="0.25">
      <c r="A42" s="147"/>
      <c r="B42" s="147"/>
      <c r="C42" s="147"/>
      <c r="D42" s="147"/>
      <c r="E42" s="147"/>
      <c r="F42" s="147"/>
      <c r="G42" s="147"/>
      <c r="H42" s="169"/>
      <c r="I42" s="174"/>
      <c r="J42" s="175"/>
      <c r="K42" s="175"/>
      <c r="M42" s="175"/>
      <c r="N42" s="175"/>
      <c r="O42" s="175"/>
      <c r="P42" s="175"/>
      <c r="Q42" s="175"/>
      <c r="R42" s="175"/>
    </row>
    <row r="43" spans="1:18" ht="15.75" customHeight="1" x14ac:dyDescent="0.25">
      <c r="A43" s="147"/>
      <c r="B43" s="147"/>
      <c r="C43" s="147"/>
      <c r="D43" s="147"/>
      <c r="E43" s="147"/>
      <c r="F43" s="147"/>
      <c r="G43" s="147"/>
      <c r="H43" s="169"/>
      <c r="I43" s="174"/>
      <c r="J43" s="175"/>
      <c r="K43" s="175"/>
      <c r="M43" s="175"/>
      <c r="N43" s="175"/>
      <c r="O43" s="175"/>
      <c r="P43" s="175"/>
      <c r="Q43" s="175"/>
      <c r="R43" s="175"/>
    </row>
    <row r="44" spans="1:18" ht="15.75" customHeight="1" x14ac:dyDescent="0.25">
      <c r="A44" s="147"/>
      <c r="B44" s="147"/>
      <c r="C44" s="147"/>
      <c r="D44" s="147"/>
      <c r="E44" s="147"/>
      <c r="F44" s="147"/>
      <c r="G44" s="147"/>
      <c r="H44" s="169"/>
      <c r="I44" s="174"/>
      <c r="J44" s="175"/>
      <c r="K44" s="175"/>
      <c r="M44" s="175"/>
      <c r="N44" s="175"/>
      <c r="O44" s="175"/>
      <c r="P44" s="175"/>
      <c r="Q44" s="175"/>
      <c r="R44" s="175"/>
    </row>
    <row r="45" spans="1:18" ht="15.75" customHeight="1" x14ac:dyDescent="0.25">
      <c r="A45" s="147"/>
      <c r="B45" s="147"/>
      <c r="C45" s="147"/>
      <c r="D45" s="147"/>
      <c r="E45" s="147"/>
      <c r="F45" s="147"/>
      <c r="G45" s="147"/>
      <c r="H45" s="169"/>
      <c r="I45" s="174"/>
      <c r="J45" s="175"/>
      <c r="K45" s="175"/>
      <c r="M45" s="175"/>
      <c r="N45" s="175"/>
      <c r="O45" s="175"/>
      <c r="P45" s="175"/>
      <c r="Q45" s="175"/>
      <c r="R45" s="175"/>
    </row>
    <row r="46" spans="1:18" ht="15.75" customHeight="1" x14ac:dyDescent="0.25">
      <c r="A46" s="147"/>
      <c r="B46" s="147"/>
      <c r="C46" s="147"/>
      <c r="D46" s="147"/>
      <c r="E46" s="147"/>
      <c r="F46" s="147"/>
      <c r="G46" s="147"/>
      <c r="H46" s="169"/>
      <c r="I46" s="174"/>
      <c r="J46" s="175"/>
      <c r="K46" s="175"/>
      <c r="M46" s="175"/>
      <c r="N46" s="175"/>
      <c r="O46" s="175"/>
      <c r="P46" s="175"/>
      <c r="Q46" s="175"/>
      <c r="R46" s="175"/>
    </row>
    <row r="47" spans="1:18" ht="15.75" customHeight="1" x14ac:dyDescent="0.25">
      <c r="A47" s="147"/>
      <c r="B47" s="147"/>
      <c r="C47" s="147"/>
      <c r="D47" s="147"/>
      <c r="E47" s="147"/>
      <c r="F47" s="147"/>
      <c r="G47" s="147"/>
      <c r="H47" s="169"/>
      <c r="I47" s="174"/>
      <c r="J47" s="175"/>
      <c r="K47" s="175"/>
      <c r="M47" s="175"/>
      <c r="N47" s="175"/>
      <c r="O47" s="175"/>
      <c r="P47" s="175"/>
      <c r="Q47" s="175"/>
      <c r="R47" s="175"/>
    </row>
    <row r="48" spans="1:18" ht="15.75" customHeight="1" x14ac:dyDescent="0.25">
      <c r="A48" s="147"/>
      <c r="B48" s="147"/>
      <c r="C48" s="147"/>
      <c r="D48" s="147"/>
      <c r="E48" s="147"/>
      <c r="F48" s="147"/>
      <c r="G48" s="147"/>
      <c r="H48" s="169"/>
      <c r="I48" s="174"/>
      <c r="J48" s="175"/>
      <c r="K48" s="175"/>
      <c r="M48" s="175"/>
      <c r="N48" s="175"/>
      <c r="O48" s="175"/>
      <c r="P48" s="175"/>
      <c r="Q48" s="175"/>
      <c r="R48" s="175"/>
    </row>
    <row r="49" spans="1:18" ht="15.75" customHeight="1" x14ac:dyDescent="0.25">
      <c r="A49" s="147"/>
      <c r="B49" s="147"/>
      <c r="C49" s="147"/>
      <c r="D49" s="147"/>
      <c r="E49" s="147"/>
      <c r="F49" s="147"/>
      <c r="G49" s="147"/>
      <c r="H49" s="169"/>
      <c r="I49" s="174"/>
      <c r="J49" s="175"/>
      <c r="K49" s="175"/>
      <c r="M49" s="175"/>
      <c r="N49" s="175"/>
      <c r="O49" s="175"/>
      <c r="P49" s="175"/>
      <c r="Q49" s="175"/>
      <c r="R49" s="175"/>
    </row>
    <row r="50" spans="1:18" ht="15.75" customHeight="1" x14ac:dyDescent="0.25">
      <c r="A50" s="147"/>
      <c r="B50" s="147"/>
      <c r="C50" s="147"/>
      <c r="D50" s="147"/>
      <c r="E50" s="147"/>
      <c r="F50" s="147"/>
      <c r="G50" s="147"/>
      <c r="H50" s="169"/>
      <c r="I50" s="174"/>
      <c r="J50" s="175"/>
      <c r="K50" s="175"/>
      <c r="M50" s="175"/>
      <c r="N50" s="175"/>
      <c r="O50" s="175"/>
      <c r="P50" s="175"/>
      <c r="Q50" s="175"/>
      <c r="R50" s="175"/>
    </row>
    <row r="51" spans="1:18" ht="15.75" customHeight="1" x14ac:dyDescent="0.25">
      <c r="A51" s="147"/>
      <c r="B51" s="147"/>
      <c r="C51" s="147"/>
      <c r="D51" s="147"/>
      <c r="E51" s="147"/>
      <c r="F51" s="147"/>
      <c r="G51" s="147"/>
      <c r="H51" s="169"/>
      <c r="J51" s="175"/>
      <c r="K51" s="175"/>
      <c r="M51" s="175"/>
      <c r="N51" s="175"/>
      <c r="O51" s="175"/>
      <c r="P51" s="175"/>
      <c r="Q51" s="175"/>
      <c r="R51" s="175"/>
    </row>
    <row r="52" spans="1:18" ht="15.75" customHeight="1" x14ac:dyDescent="0.25">
      <c r="A52" s="147"/>
      <c r="B52" s="147"/>
      <c r="C52" s="147"/>
      <c r="D52" s="147"/>
      <c r="E52" s="147"/>
      <c r="F52" s="147"/>
      <c r="G52" s="147"/>
      <c r="H52" s="169"/>
      <c r="J52" s="175"/>
      <c r="K52" s="175"/>
      <c r="M52" s="175"/>
      <c r="N52" s="175"/>
      <c r="O52" s="175"/>
      <c r="P52" s="175"/>
      <c r="Q52" s="175"/>
      <c r="R52" s="175"/>
    </row>
    <row r="53" spans="1:18" ht="15.75" customHeight="1" x14ac:dyDescent="0.25">
      <c r="A53" s="147"/>
      <c r="B53" s="147"/>
      <c r="C53" s="147"/>
      <c r="D53" s="147"/>
      <c r="E53" s="147"/>
      <c r="F53" s="147"/>
      <c r="G53" s="147"/>
      <c r="H53" s="169"/>
      <c r="J53" s="175"/>
      <c r="K53" s="175"/>
      <c r="M53" s="175"/>
      <c r="N53" s="175"/>
      <c r="O53" s="175"/>
      <c r="P53" s="175"/>
      <c r="Q53" s="175"/>
      <c r="R53" s="175"/>
    </row>
    <row r="54" spans="1:18" ht="15.75" customHeight="1" x14ac:dyDescent="0.25">
      <c r="A54" s="147"/>
      <c r="B54" s="147"/>
      <c r="C54" s="147"/>
      <c r="D54" s="147"/>
      <c r="E54" s="147"/>
      <c r="F54" s="147"/>
      <c r="G54" s="147"/>
      <c r="H54" s="169"/>
      <c r="J54" s="175"/>
      <c r="K54" s="175"/>
      <c r="M54" s="175"/>
      <c r="N54" s="175"/>
      <c r="O54" s="175"/>
      <c r="P54" s="175"/>
      <c r="Q54" s="175"/>
      <c r="R54" s="175"/>
    </row>
    <row r="55" spans="1:18" ht="15.75" customHeight="1" x14ac:dyDescent="0.25">
      <c r="A55" s="147"/>
      <c r="B55" s="147"/>
      <c r="C55" s="147"/>
      <c r="D55" s="147"/>
      <c r="E55" s="147"/>
      <c r="F55" s="147"/>
      <c r="G55" s="147"/>
      <c r="H55" s="169"/>
      <c r="J55" s="175"/>
      <c r="K55" s="175"/>
      <c r="M55" s="175"/>
      <c r="N55" s="175"/>
      <c r="O55" s="175"/>
      <c r="P55" s="175"/>
      <c r="Q55" s="175"/>
      <c r="R55" s="175"/>
    </row>
    <row r="56" spans="1:18" ht="15.75" customHeight="1" x14ac:dyDescent="0.25">
      <c r="A56" s="147"/>
      <c r="B56" s="147"/>
      <c r="C56" s="147"/>
      <c r="D56" s="147"/>
      <c r="E56" s="147"/>
      <c r="F56" s="147"/>
      <c r="G56" s="147"/>
      <c r="H56" s="169"/>
      <c r="J56" s="175"/>
      <c r="K56" s="175"/>
      <c r="M56" s="175"/>
      <c r="N56" s="175"/>
      <c r="O56" s="175"/>
      <c r="P56" s="175"/>
      <c r="Q56" s="175"/>
      <c r="R56" s="175"/>
    </row>
    <row r="57" spans="1:18" ht="15.75" customHeight="1" x14ac:dyDescent="0.25">
      <c r="A57" s="147"/>
      <c r="B57" s="147"/>
      <c r="C57" s="147"/>
      <c r="D57" s="147"/>
      <c r="E57" s="147"/>
      <c r="F57" s="147"/>
      <c r="G57" s="147"/>
      <c r="H57" s="169"/>
      <c r="J57" s="175"/>
      <c r="K57" s="175"/>
      <c r="M57" s="175"/>
      <c r="N57" s="175"/>
      <c r="O57" s="175"/>
      <c r="P57" s="175"/>
      <c r="Q57" s="175"/>
      <c r="R57" s="175"/>
    </row>
    <row r="58" spans="1:18" ht="15.75" customHeight="1" x14ac:dyDescent="0.25">
      <c r="A58" s="147"/>
      <c r="B58" s="147"/>
      <c r="C58" s="147"/>
      <c r="D58" s="147"/>
      <c r="E58" s="147"/>
      <c r="F58" s="147"/>
      <c r="G58" s="147"/>
      <c r="H58" s="169"/>
      <c r="J58" s="175"/>
      <c r="K58" s="175"/>
      <c r="M58" s="175"/>
      <c r="N58" s="175"/>
      <c r="O58" s="175"/>
      <c r="P58" s="175"/>
      <c r="Q58" s="175"/>
      <c r="R58" s="175"/>
    </row>
    <row r="59" spans="1:18" ht="15.75" customHeight="1" x14ac:dyDescent="0.25">
      <c r="A59" s="147"/>
      <c r="B59" s="147"/>
      <c r="C59" s="147"/>
      <c r="D59" s="147"/>
      <c r="E59" s="147"/>
      <c r="F59" s="147"/>
      <c r="G59" s="147"/>
      <c r="H59" s="169"/>
      <c r="J59" s="175"/>
      <c r="K59" s="175"/>
      <c r="M59" s="175"/>
      <c r="N59" s="175"/>
      <c r="O59" s="175"/>
      <c r="P59" s="175"/>
      <c r="Q59" s="175"/>
      <c r="R59" s="175"/>
    </row>
    <row r="60" spans="1:18" ht="15.75" customHeight="1" x14ac:dyDescent="0.25">
      <c r="A60" s="147"/>
      <c r="B60" s="147"/>
      <c r="C60" s="147"/>
      <c r="D60" s="147"/>
      <c r="E60" s="147"/>
      <c r="F60" s="147"/>
      <c r="G60" s="147"/>
      <c r="H60" s="169"/>
      <c r="J60" s="175"/>
      <c r="K60" s="175"/>
      <c r="M60" s="175"/>
      <c r="N60" s="175"/>
      <c r="O60" s="175"/>
      <c r="P60" s="175"/>
      <c r="Q60" s="175"/>
      <c r="R60" s="175"/>
    </row>
    <row r="61" spans="1:18" ht="15.75" customHeight="1" x14ac:dyDescent="0.25">
      <c r="A61" s="147"/>
      <c r="B61" s="147"/>
      <c r="C61" s="147"/>
      <c r="D61" s="147"/>
      <c r="E61" s="147"/>
      <c r="F61" s="147"/>
      <c r="G61" s="147"/>
      <c r="H61" s="169"/>
      <c r="J61" s="175"/>
      <c r="K61" s="175"/>
      <c r="M61" s="175"/>
      <c r="N61" s="175"/>
      <c r="O61" s="175"/>
      <c r="P61" s="175"/>
      <c r="Q61" s="175"/>
      <c r="R61" s="175"/>
    </row>
    <row r="62" spans="1:18" ht="15.75" customHeight="1" x14ac:dyDescent="0.25">
      <c r="A62" s="147"/>
      <c r="B62" s="147"/>
      <c r="C62" s="147"/>
      <c r="D62" s="147"/>
      <c r="E62" s="147"/>
      <c r="F62" s="147"/>
      <c r="G62" s="147"/>
      <c r="H62" s="169"/>
      <c r="J62" s="175"/>
      <c r="K62" s="175"/>
      <c r="M62" s="175"/>
      <c r="N62" s="175"/>
      <c r="O62" s="175"/>
      <c r="P62" s="175"/>
      <c r="Q62" s="175"/>
      <c r="R62" s="175"/>
    </row>
    <row r="63" spans="1:18" ht="15.75" customHeight="1" x14ac:dyDescent="0.25">
      <c r="A63" s="147"/>
      <c r="B63" s="147"/>
      <c r="C63" s="147"/>
      <c r="D63" s="147"/>
      <c r="E63" s="147"/>
      <c r="F63" s="147"/>
      <c r="G63" s="147"/>
      <c r="H63" s="175"/>
      <c r="J63" s="175"/>
      <c r="K63" s="175"/>
      <c r="M63" s="175"/>
      <c r="N63" s="175"/>
      <c r="O63" s="175"/>
      <c r="P63" s="175"/>
      <c r="Q63" s="175"/>
      <c r="R63" s="175"/>
    </row>
    <row r="64" spans="1:18" ht="15.75" customHeight="1" x14ac:dyDescent="0.25">
      <c r="A64" s="147"/>
      <c r="B64" s="147"/>
      <c r="C64" s="147"/>
      <c r="D64" s="147"/>
      <c r="E64" s="147"/>
      <c r="F64" s="147"/>
      <c r="G64" s="147"/>
      <c r="H64" s="175"/>
      <c r="J64" s="175"/>
      <c r="K64" s="175"/>
      <c r="M64" s="175"/>
      <c r="N64" s="175"/>
      <c r="O64" s="175"/>
      <c r="P64" s="175"/>
      <c r="Q64" s="175"/>
      <c r="R64" s="175"/>
    </row>
    <row r="65" spans="1:18" ht="15.75" customHeight="1" x14ac:dyDescent="0.25">
      <c r="A65" s="147"/>
      <c r="B65" s="147"/>
      <c r="C65" s="147"/>
      <c r="D65" s="147"/>
      <c r="E65" s="147"/>
      <c r="F65" s="147"/>
      <c r="G65" s="147"/>
      <c r="H65" s="175"/>
      <c r="J65" s="175"/>
      <c r="K65" s="175"/>
      <c r="M65" s="175"/>
      <c r="N65" s="175"/>
      <c r="O65" s="175"/>
      <c r="P65" s="175"/>
      <c r="Q65" s="175"/>
      <c r="R65" s="175"/>
    </row>
    <row r="66" spans="1:18" ht="15.75" customHeight="1" x14ac:dyDescent="0.25">
      <c r="A66" s="147"/>
      <c r="B66" s="147"/>
      <c r="C66" s="147"/>
      <c r="D66" s="147"/>
      <c r="E66" s="147"/>
      <c r="F66" s="147"/>
      <c r="G66" s="147"/>
      <c r="H66" s="175"/>
      <c r="J66" s="175"/>
      <c r="K66" s="175"/>
      <c r="M66" s="175"/>
      <c r="N66" s="175"/>
      <c r="O66" s="175"/>
      <c r="P66" s="175"/>
      <c r="Q66" s="175"/>
      <c r="R66" s="175"/>
    </row>
    <row r="67" spans="1:18" ht="15.75" customHeight="1" x14ac:dyDescent="0.25">
      <c r="A67" s="147"/>
      <c r="B67" s="147"/>
      <c r="C67" s="147"/>
      <c r="D67" s="147"/>
      <c r="E67" s="147"/>
      <c r="F67" s="147"/>
      <c r="G67" s="147"/>
      <c r="H67" s="175"/>
      <c r="J67" s="175"/>
      <c r="K67" s="175"/>
      <c r="M67" s="175"/>
      <c r="N67" s="175"/>
      <c r="O67" s="175"/>
      <c r="P67" s="175"/>
      <c r="Q67" s="175"/>
      <c r="R67" s="175"/>
    </row>
    <row r="68" spans="1:18" ht="15.75" customHeight="1" x14ac:dyDescent="0.25">
      <c r="A68" s="147"/>
      <c r="B68" s="147"/>
      <c r="C68" s="147"/>
      <c r="D68" s="147"/>
      <c r="E68" s="147"/>
      <c r="F68" s="147"/>
      <c r="G68" s="147"/>
      <c r="H68" s="175"/>
      <c r="J68" s="175"/>
      <c r="K68" s="175"/>
      <c r="M68" s="175"/>
      <c r="N68" s="175"/>
      <c r="O68" s="175"/>
      <c r="P68" s="175"/>
      <c r="Q68" s="175"/>
      <c r="R68" s="175"/>
    </row>
    <row r="69" spans="1:18" ht="15.75" customHeight="1" x14ac:dyDescent="0.25">
      <c r="A69" s="147"/>
      <c r="B69" s="147"/>
      <c r="C69" s="147"/>
      <c r="D69" s="147"/>
      <c r="E69" s="147"/>
      <c r="F69" s="147"/>
      <c r="G69" s="147"/>
      <c r="H69" s="175"/>
      <c r="J69" s="175"/>
      <c r="K69" s="175"/>
      <c r="M69" s="175"/>
      <c r="N69" s="175"/>
      <c r="O69" s="175"/>
      <c r="P69" s="175"/>
      <c r="Q69" s="175"/>
      <c r="R69" s="175"/>
    </row>
    <row r="70" spans="1:18" ht="15.75" customHeight="1" x14ac:dyDescent="0.25">
      <c r="A70" s="147"/>
      <c r="B70" s="147"/>
      <c r="C70" s="147"/>
      <c r="D70" s="147"/>
      <c r="E70" s="147"/>
      <c r="F70" s="147"/>
      <c r="G70" s="147"/>
      <c r="H70" s="175"/>
      <c r="J70" s="175"/>
      <c r="K70" s="175"/>
      <c r="M70" s="175"/>
      <c r="N70" s="175"/>
      <c r="O70" s="175"/>
      <c r="P70" s="175"/>
      <c r="Q70" s="175"/>
      <c r="R70" s="175"/>
    </row>
    <row r="71" spans="1:18" ht="15.75" customHeight="1" x14ac:dyDescent="0.25">
      <c r="A71" s="147"/>
      <c r="B71" s="147"/>
      <c r="C71" s="147"/>
      <c r="D71" s="147"/>
      <c r="E71" s="147"/>
      <c r="F71" s="147"/>
      <c r="G71" s="147"/>
      <c r="H71" s="175"/>
      <c r="J71" s="175"/>
      <c r="K71" s="175"/>
      <c r="M71" s="175"/>
      <c r="N71" s="175"/>
      <c r="O71" s="175"/>
      <c r="P71" s="175"/>
      <c r="Q71" s="175"/>
      <c r="R71" s="175"/>
    </row>
    <row r="72" spans="1:18" ht="15.75" customHeight="1" x14ac:dyDescent="0.25">
      <c r="A72" s="147"/>
      <c r="B72" s="147"/>
      <c r="C72" s="147"/>
      <c r="D72" s="147"/>
      <c r="E72" s="147"/>
      <c r="F72" s="147"/>
      <c r="G72" s="147"/>
      <c r="H72" s="175"/>
      <c r="J72" s="175"/>
      <c r="K72" s="175"/>
      <c r="M72" s="175"/>
      <c r="N72" s="175"/>
      <c r="O72" s="175"/>
      <c r="P72" s="175"/>
      <c r="Q72" s="175"/>
      <c r="R72" s="175"/>
    </row>
    <row r="73" spans="1:18" ht="15.75" customHeight="1" x14ac:dyDescent="0.25">
      <c r="A73" s="147"/>
      <c r="B73" s="147"/>
      <c r="C73" s="147"/>
      <c r="D73" s="147"/>
      <c r="E73" s="147"/>
      <c r="F73" s="147"/>
      <c r="G73" s="147"/>
      <c r="H73" s="175"/>
      <c r="J73" s="175"/>
      <c r="K73" s="175"/>
      <c r="M73" s="175"/>
      <c r="N73" s="175"/>
      <c r="O73" s="175"/>
      <c r="P73" s="175"/>
      <c r="Q73" s="175"/>
      <c r="R73" s="175"/>
    </row>
    <row r="74" spans="1:18" ht="15.75" customHeight="1" x14ac:dyDescent="0.25">
      <c r="A74" s="147"/>
      <c r="B74" s="147"/>
      <c r="C74" s="147"/>
      <c r="D74" s="147"/>
      <c r="E74" s="147"/>
      <c r="F74" s="147"/>
      <c r="G74" s="147"/>
      <c r="H74" s="175"/>
      <c r="J74" s="175"/>
      <c r="K74" s="175"/>
      <c r="M74" s="175"/>
      <c r="N74" s="175"/>
      <c r="O74" s="175"/>
      <c r="P74" s="175"/>
      <c r="Q74" s="175"/>
      <c r="R74" s="175"/>
    </row>
    <row r="75" spans="1:18" ht="15.75" customHeight="1" x14ac:dyDescent="0.25">
      <c r="A75" s="147"/>
      <c r="B75" s="147"/>
      <c r="C75" s="147"/>
      <c r="D75" s="147"/>
      <c r="E75" s="147"/>
      <c r="F75" s="147"/>
      <c r="G75" s="147"/>
      <c r="J75" s="175"/>
      <c r="K75" s="175"/>
      <c r="M75" s="175"/>
      <c r="N75" s="175"/>
      <c r="O75" s="175"/>
      <c r="P75" s="175"/>
      <c r="Q75" s="175"/>
      <c r="R75" s="175"/>
    </row>
    <row r="76" spans="1:18" ht="15.75" customHeight="1" x14ac:dyDescent="0.25">
      <c r="A76" s="147"/>
      <c r="B76" s="147"/>
      <c r="C76" s="147"/>
      <c r="D76" s="147"/>
      <c r="E76" s="147"/>
      <c r="F76" s="147"/>
      <c r="G76" s="147"/>
      <c r="J76" s="175"/>
      <c r="K76" s="175"/>
      <c r="M76" s="175"/>
      <c r="N76" s="175"/>
      <c r="O76" s="175"/>
      <c r="P76" s="175"/>
      <c r="Q76" s="175"/>
      <c r="R76" s="175"/>
    </row>
    <row r="77" spans="1:18" ht="15.75" customHeight="1" x14ac:dyDescent="0.25">
      <c r="A77" s="147"/>
      <c r="B77" s="147"/>
      <c r="C77" s="147"/>
      <c r="D77" s="147"/>
      <c r="E77" s="147"/>
      <c r="F77" s="147"/>
      <c r="G77" s="147"/>
      <c r="J77" s="175"/>
      <c r="K77" s="175"/>
      <c r="M77" s="175"/>
      <c r="N77" s="175"/>
      <c r="O77" s="175"/>
      <c r="P77" s="175"/>
      <c r="Q77" s="175"/>
      <c r="R77" s="175"/>
    </row>
    <row r="78" spans="1:18" ht="15.75" customHeight="1" x14ac:dyDescent="0.25">
      <c r="A78" s="147"/>
      <c r="B78" s="147"/>
      <c r="C78" s="147"/>
      <c r="D78" s="147"/>
      <c r="E78" s="147"/>
      <c r="F78" s="147"/>
      <c r="G78" s="147"/>
      <c r="J78" s="175"/>
      <c r="K78" s="175"/>
      <c r="M78" s="175"/>
      <c r="N78" s="175"/>
      <c r="O78" s="175"/>
      <c r="P78" s="175"/>
      <c r="Q78" s="175"/>
      <c r="R78" s="175"/>
    </row>
    <row r="79" spans="1:18" ht="15.75" customHeight="1" x14ac:dyDescent="0.25">
      <c r="A79" s="147"/>
      <c r="B79" s="147"/>
      <c r="C79" s="147"/>
      <c r="D79" s="147"/>
      <c r="E79" s="147"/>
      <c r="F79" s="147"/>
      <c r="G79" s="147"/>
      <c r="J79" s="175"/>
      <c r="K79" s="175"/>
      <c r="M79" s="175"/>
      <c r="N79" s="175"/>
      <c r="O79" s="175"/>
      <c r="P79" s="175"/>
      <c r="Q79" s="175"/>
      <c r="R79" s="175"/>
    </row>
    <row r="80" spans="1:18" ht="15.75" customHeight="1" x14ac:dyDescent="0.25">
      <c r="A80" s="147"/>
      <c r="B80" s="147"/>
      <c r="C80" s="147"/>
      <c r="D80" s="147"/>
      <c r="E80" s="147"/>
      <c r="F80" s="147"/>
      <c r="G80" s="147"/>
      <c r="J80" s="175"/>
      <c r="K80" s="175"/>
      <c r="M80" s="175"/>
      <c r="N80" s="175"/>
      <c r="O80" s="175"/>
      <c r="P80" s="175"/>
      <c r="Q80" s="175"/>
      <c r="R80" s="175"/>
    </row>
    <row r="81" spans="1:18" ht="15.75" customHeight="1" x14ac:dyDescent="0.25">
      <c r="A81" s="147"/>
      <c r="B81" s="147"/>
      <c r="C81" s="147"/>
      <c r="D81" s="147"/>
      <c r="E81" s="147"/>
      <c r="F81" s="147"/>
      <c r="G81" s="147"/>
      <c r="J81" s="175"/>
      <c r="K81" s="175"/>
      <c r="M81" s="175"/>
      <c r="N81" s="175"/>
      <c r="O81" s="175"/>
      <c r="P81" s="175"/>
      <c r="Q81" s="175"/>
      <c r="R81" s="175"/>
    </row>
    <row r="82" spans="1:18" ht="15.75" customHeight="1" x14ac:dyDescent="0.25">
      <c r="A82" s="147"/>
      <c r="B82" s="147"/>
      <c r="C82" s="147"/>
      <c r="D82" s="147"/>
      <c r="E82" s="147"/>
      <c r="F82" s="147"/>
      <c r="G82" s="147"/>
      <c r="J82" s="175"/>
      <c r="K82" s="175"/>
      <c r="M82" s="175"/>
      <c r="N82" s="175"/>
      <c r="O82" s="175"/>
      <c r="P82" s="175"/>
      <c r="Q82" s="175"/>
      <c r="R82" s="175"/>
    </row>
    <row r="83" spans="1:18" ht="15.75" customHeight="1" x14ac:dyDescent="0.25">
      <c r="A83" s="147"/>
      <c r="B83" s="147"/>
      <c r="C83" s="147"/>
      <c r="D83" s="147"/>
      <c r="E83" s="147"/>
      <c r="F83" s="147"/>
      <c r="G83" s="147"/>
      <c r="J83" s="175"/>
      <c r="K83" s="175"/>
      <c r="M83" s="175"/>
      <c r="N83" s="175"/>
      <c r="O83" s="175"/>
      <c r="P83" s="175"/>
      <c r="Q83" s="175"/>
      <c r="R83" s="175"/>
    </row>
    <row r="84" spans="1:18" ht="15.75" customHeight="1" x14ac:dyDescent="0.25">
      <c r="A84" s="147"/>
      <c r="B84" s="147"/>
      <c r="C84" s="147"/>
      <c r="D84" s="147"/>
      <c r="E84" s="147"/>
      <c r="F84" s="147"/>
      <c r="G84" s="147"/>
      <c r="J84" s="175"/>
      <c r="K84" s="175"/>
      <c r="M84" s="175"/>
      <c r="N84" s="175"/>
      <c r="O84" s="175"/>
      <c r="P84" s="175"/>
      <c r="Q84" s="175"/>
      <c r="R84" s="175"/>
    </row>
    <row r="85" spans="1:18" ht="15.75" customHeight="1" x14ac:dyDescent="0.25">
      <c r="A85" s="147"/>
      <c r="B85" s="147"/>
      <c r="C85" s="147"/>
      <c r="D85" s="147"/>
      <c r="E85" s="147"/>
      <c r="F85" s="147"/>
      <c r="G85" s="147"/>
      <c r="J85" s="175"/>
      <c r="K85" s="175"/>
      <c r="M85" s="175"/>
      <c r="N85" s="175"/>
      <c r="O85" s="175"/>
      <c r="P85" s="175"/>
      <c r="Q85" s="175"/>
      <c r="R85" s="175"/>
    </row>
    <row r="86" spans="1:18" ht="15.75" customHeight="1" x14ac:dyDescent="0.25">
      <c r="A86" s="147"/>
      <c r="B86" s="147"/>
      <c r="C86" s="147"/>
      <c r="D86" s="147"/>
      <c r="E86" s="147"/>
      <c r="F86" s="147"/>
      <c r="G86" s="147"/>
      <c r="H86" s="147"/>
      <c r="I86" s="147"/>
      <c r="J86" s="175"/>
      <c r="K86" s="175"/>
      <c r="M86" s="175"/>
      <c r="N86" s="175"/>
      <c r="O86" s="175"/>
      <c r="P86" s="175"/>
      <c r="Q86" s="175"/>
      <c r="R86" s="175"/>
    </row>
    <row r="87" spans="1:18" ht="15.75" customHeight="1" x14ac:dyDescent="0.25">
      <c r="A87" s="147"/>
      <c r="B87" s="147"/>
      <c r="C87" s="147"/>
      <c r="D87" s="147"/>
      <c r="E87" s="147"/>
      <c r="F87" s="147"/>
      <c r="G87" s="147"/>
      <c r="H87" s="147"/>
      <c r="I87" s="147"/>
      <c r="J87" s="175"/>
      <c r="K87" s="175"/>
      <c r="M87" s="175"/>
      <c r="N87" s="175"/>
      <c r="O87" s="175"/>
      <c r="P87" s="175"/>
      <c r="Q87" s="175"/>
      <c r="R87" s="175"/>
    </row>
    <row r="88" spans="1:18" ht="15.75" customHeight="1" x14ac:dyDescent="0.25">
      <c r="A88" s="147"/>
      <c r="B88" s="147"/>
      <c r="C88" s="147"/>
      <c r="D88" s="147"/>
      <c r="E88" s="147"/>
      <c r="F88" s="147"/>
      <c r="G88" s="147"/>
      <c r="H88" s="147"/>
      <c r="I88" s="147"/>
      <c r="J88" s="175"/>
      <c r="K88" s="175"/>
      <c r="M88" s="175"/>
      <c r="N88" s="175"/>
      <c r="O88" s="175"/>
      <c r="P88" s="175"/>
      <c r="Q88" s="175"/>
      <c r="R88" s="175"/>
    </row>
  </sheetData>
  <mergeCells count="26">
    <mergeCell ref="A2:K2"/>
    <mergeCell ref="L2:R2"/>
    <mergeCell ref="A3:K3"/>
    <mergeCell ref="L3:R3"/>
    <mergeCell ref="A4:K4"/>
    <mergeCell ref="L4:R4"/>
    <mergeCell ref="G5:K5"/>
    <mergeCell ref="Q5:R5"/>
    <mergeCell ref="B6:K6"/>
    <mergeCell ref="J7:K7"/>
    <mergeCell ref="M8:N8"/>
    <mergeCell ref="O8:P8"/>
    <mergeCell ref="Q8:R8"/>
    <mergeCell ref="A18:C18"/>
    <mergeCell ref="E18:G18"/>
    <mergeCell ref="L18:N18"/>
    <mergeCell ref="B8:C8"/>
    <mergeCell ref="D8:E8"/>
    <mergeCell ref="F8:G8"/>
    <mergeCell ref="H8:I8"/>
    <mergeCell ref="J8:K8"/>
    <mergeCell ref="A19:C19"/>
    <mergeCell ref="L19:N19"/>
    <mergeCell ref="A20:C20"/>
    <mergeCell ref="L20:N20"/>
    <mergeCell ref="A21:F21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  <colBreaks count="1" manualBreakCount="1">
    <brk id="1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SheetLayoutView="100" workbookViewId="0">
      <selection activeCell="K16" sqref="K16"/>
    </sheetView>
  </sheetViews>
  <sheetFormatPr defaultColWidth="9" defaultRowHeight="14.25" x14ac:dyDescent="0.15"/>
  <cols>
    <col min="1" max="1" width="10.125" style="239" customWidth="1"/>
    <col min="2" max="2" width="13.125" style="239" customWidth="1"/>
    <col min="3" max="3" width="12.875" style="239" customWidth="1"/>
    <col min="4" max="4" width="14.375" style="239" customWidth="1"/>
    <col min="5" max="5" width="11" style="239" customWidth="1"/>
    <col min="6" max="6" width="11.625" style="239" customWidth="1"/>
    <col min="7" max="7" width="12.25" style="239" customWidth="1"/>
    <col min="8" max="16384" width="9" style="240"/>
  </cols>
  <sheetData>
    <row r="1" spans="1:7" ht="5.0999999999999996" customHeight="1" x14ac:dyDescent="0.15"/>
    <row r="2" spans="1:7" ht="50.1" customHeight="1" x14ac:dyDescent="0.3">
      <c r="A2" s="411"/>
      <c r="B2" s="412"/>
      <c r="C2" s="412"/>
      <c r="D2" s="412"/>
      <c r="E2" s="412"/>
      <c r="F2" s="412"/>
      <c r="G2" s="412"/>
    </row>
    <row r="3" spans="1:7" s="241" customFormat="1" ht="21" customHeight="1" x14ac:dyDescent="0.5">
      <c r="A3" s="375" t="s">
        <v>267</v>
      </c>
      <c r="B3" s="375"/>
      <c r="C3" s="375"/>
      <c r="D3" s="375"/>
      <c r="E3" s="375"/>
      <c r="F3" s="375"/>
      <c r="G3" s="375"/>
    </row>
    <row r="4" spans="1:7" s="241" customFormat="1" ht="20.100000000000001" customHeight="1" x14ac:dyDescent="0.35">
      <c r="A4" s="363" t="s">
        <v>247</v>
      </c>
      <c r="B4" s="413"/>
      <c r="C4" s="413"/>
      <c r="D4" s="413"/>
      <c r="E4" s="413"/>
      <c r="F4" s="413"/>
      <c r="G4" s="413"/>
    </row>
    <row r="5" spans="1:7" s="242" customFormat="1" ht="20.100000000000001" customHeight="1" x14ac:dyDescent="0.25">
      <c r="A5" s="414" t="s">
        <v>248</v>
      </c>
      <c r="B5" s="414"/>
      <c r="C5" s="57"/>
      <c r="D5" s="58"/>
      <c r="E5" s="393" t="s">
        <v>249</v>
      </c>
      <c r="F5" s="393"/>
      <c r="G5" s="393"/>
    </row>
    <row r="6" spans="1:7" s="242" customFormat="1" ht="25.5" customHeight="1" x14ac:dyDescent="0.15">
      <c r="A6" s="62" t="s">
        <v>250</v>
      </c>
      <c r="B6" s="64" t="s">
        <v>251</v>
      </c>
      <c r="C6" s="64"/>
      <c r="D6" s="66"/>
      <c r="E6" s="64" t="s">
        <v>252</v>
      </c>
      <c r="F6" s="64"/>
      <c r="G6" s="66"/>
    </row>
    <row r="7" spans="1:7" s="242" customFormat="1" ht="25.5" customHeight="1" x14ac:dyDescent="0.15">
      <c r="A7" s="181"/>
      <c r="B7" s="76" t="s">
        <v>253</v>
      </c>
      <c r="C7" s="68" t="s">
        <v>254</v>
      </c>
      <c r="D7" s="74" t="s">
        <v>255</v>
      </c>
      <c r="E7" s="68" t="s">
        <v>256</v>
      </c>
      <c r="F7" s="68" t="s">
        <v>257</v>
      </c>
      <c r="G7" s="74" t="s">
        <v>258</v>
      </c>
    </row>
    <row r="8" spans="1:7" s="242" customFormat="1" ht="25.5" customHeight="1" x14ac:dyDescent="0.15">
      <c r="A8" s="248" t="s">
        <v>259</v>
      </c>
      <c r="B8" s="80" t="s">
        <v>260</v>
      </c>
      <c r="C8" s="79" t="s">
        <v>261</v>
      </c>
      <c r="D8" s="80" t="s">
        <v>262</v>
      </c>
      <c r="E8" s="79" t="s">
        <v>263</v>
      </c>
      <c r="F8" s="79" t="s">
        <v>264</v>
      </c>
      <c r="G8" s="80" t="s">
        <v>262</v>
      </c>
    </row>
    <row r="9" spans="1:7" s="243" customFormat="1" ht="34.5" customHeight="1" x14ac:dyDescent="0.25">
      <c r="A9" s="358">
        <v>2015</v>
      </c>
      <c r="B9" s="359">
        <v>833905</v>
      </c>
      <c r="C9" s="359">
        <v>833524</v>
      </c>
      <c r="D9" s="359">
        <v>22775172</v>
      </c>
      <c r="E9" s="359">
        <v>1090</v>
      </c>
      <c r="F9" s="359">
        <v>3764</v>
      </c>
      <c r="G9" s="360">
        <v>43515</v>
      </c>
    </row>
    <row r="10" spans="1:7" s="243" customFormat="1" ht="34.5" customHeight="1" x14ac:dyDescent="0.25">
      <c r="A10" s="26">
        <v>2016</v>
      </c>
      <c r="B10" s="143">
        <v>909727</v>
      </c>
      <c r="C10" s="143">
        <v>895473</v>
      </c>
      <c r="D10" s="143">
        <v>27726167</v>
      </c>
      <c r="E10" s="143">
        <v>1763</v>
      </c>
      <c r="F10" s="143">
        <v>2247</v>
      </c>
      <c r="G10" s="144">
        <v>17264</v>
      </c>
    </row>
    <row r="11" spans="1:7" s="243" customFormat="1" ht="34.5" customHeight="1" x14ac:dyDescent="0.25">
      <c r="A11" s="26">
        <v>2017</v>
      </c>
      <c r="B11" s="143">
        <v>841106</v>
      </c>
      <c r="C11" s="143">
        <v>832744</v>
      </c>
      <c r="D11" s="143">
        <v>25760404</v>
      </c>
      <c r="E11" s="143">
        <v>861</v>
      </c>
      <c r="F11" s="143">
        <v>1784</v>
      </c>
      <c r="G11" s="144">
        <v>17525</v>
      </c>
    </row>
    <row r="12" spans="1:7" s="243" customFormat="1" ht="34.5" customHeight="1" x14ac:dyDescent="0.25">
      <c r="A12" s="26">
        <v>2018</v>
      </c>
      <c r="B12" s="143">
        <v>906505</v>
      </c>
      <c r="C12" s="143">
        <v>904745</v>
      </c>
      <c r="D12" s="143">
        <v>27008288</v>
      </c>
      <c r="E12" s="143">
        <v>998</v>
      </c>
      <c r="F12" s="143">
        <v>1409</v>
      </c>
      <c r="G12" s="144">
        <v>13579</v>
      </c>
    </row>
    <row r="13" spans="1:7" s="244" customFormat="1" ht="34.5" customHeight="1" x14ac:dyDescent="0.25">
      <c r="A13" s="31">
        <v>2019</v>
      </c>
      <c r="B13" s="139">
        <v>915457</v>
      </c>
      <c r="C13" s="139">
        <v>923406</v>
      </c>
      <c r="D13" s="139">
        <v>28702365</v>
      </c>
      <c r="E13" s="139">
        <v>1454</v>
      </c>
      <c r="F13" s="139">
        <v>1368</v>
      </c>
      <c r="G13" s="280">
        <v>10601</v>
      </c>
    </row>
    <row r="14" spans="1:7" s="244" customFormat="1" ht="34.5" customHeight="1" x14ac:dyDescent="0.25">
      <c r="A14" s="250">
        <v>2020</v>
      </c>
      <c r="B14" s="135">
        <v>570267</v>
      </c>
      <c r="C14" s="135">
        <v>579045</v>
      </c>
      <c r="D14" s="135">
        <v>18075339.927999999</v>
      </c>
      <c r="E14" s="135">
        <v>941</v>
      </c>
      <c r="F14" s="135">
        <v>1708</v>
      </c>
      <c r="G14" s="249">
        <v>12293</v>
      </c>
    </row>
    <row r="15" spans="1:7" s="245" customFormat="1" ht="30" customHeight="1" x14ac:dyDescent="0.25">
      <c r="A15" s="252" t="s">
        <v>265</v>
      </c>
      <c r="B15" s="253">
        <v>80588</v>
      </c>
      <c r="C15" s="253">
        <v>80296</v>
      </c>
      <c r="D15" s="135">
        <v>2583070.7880000002</v>
      </c>
      <c r="E15" s="135">
        <v>88</v>
      </c>
      <c r="F15" s="135">
        <v>148</v>
      </c>
      <c r="G15" s="249">
        <v>986</v>
      </c>
    </row>
    <row r="16" spans="1:7" s="245" customFormat="1" ht="30" customHeight="1" x14ac:dyDescent="0.25">
      <c r="A16" s="252" t="s">
        <v>48</v>
      </c>
      <c r="B16" s="253">
        <v>41711</v>
      </c>
      <c r="C16" s="253">
        <v>43130</v>
      </c>
      <c r="D16" s="135">
        <v>1349880.547</v>
      </c>
      <c r="E16" s="135">
        <v>80</v>
      </c>
      <c r="F16" s="135">
        <v>106</v>
      </c>
      <c r="G16" s="249">
        <v>954</v>
      </c>
    </row>
    <row r="17" spans="1:7" s="245" customFormat="1" ht="30" customHeight="1" x14ac:dyDescent="0.25">
      <c r="A17" s="252" t="s">
        <v>49</v>
      </c>
      <c r="B17" s="253">
        <v>27495</v>
      </c>
      <c r="C17" s="253">
        <v>28097</v>
      </c>
      <c r="D17" s="135">
        <v>850607.326</v>
      </c>
      <c r="E17" s="135">
        <v>153</v>
      </c>
      <c r="F17" s="135">
        <v>0</v>
      </c>
      <c r="G17" s="249">
        <v>1026</v>
      </c>
    </row>
    <row r="18" spans="1:7" s="245" customFormat="1" ht="30" customHeight="1" x14ac:dyDescent="0.25">
      <c r="A18" s="252" t="s">
        <v>50</v>
      </c>
      <c r="B18" s="253">
        <v>33624</v>
      </c>
      <c r="C18" s="253">
        <v>36753</v>
      </c>
      <c r="D18" s="135">
        <v>1033966.576</v>
      </c>
      <c r="E18" s="135">
        <v>40</v>
      </c>
      <c r="F18" s="135">
        <v>549</v>
      </c>
      <c r="G18" s="249">
        <v>1043</v>
      </c>
    </row>
    <row r="19" spans="1:7" s="245" customFormat="1" ht="30" customHeight="1" x14ac:dyDescent="0.25">
      <c r="A19" s="252" t="s">
        <v>51</v>
      </c>
      <c r="B19" s="253">
        <v>54694</v>
      </c>
      <c r="C19" s="253">
        <v>53254</v>
      </c>
      <c r="D19" s="135">
        <v>1706695.486</v>
      </c>
      <c r="E19" s="135">
        <v>167</v>
      </c>
      <c r="F19" s="135">
        <v>89</v>
      </c>
      <c r="G19" s="249">
        <v>1132</v>
      </c>
    </row>
    <row r="20" spans="1:7" s="245" customFormat="1" ht="30" customHeight="1" x14ac:dyDescent="0.25">
      <c r="A20" s="252" t="s">
        <v>52</v>
      </c>
      <c r="B20" s="253">
        <v>50229</v>
      </c>
      <c r="C20" s="253">
        <v>50283</v>
      </c>
      <c r="D20" s="135">
        <v>1579635.7590000001</v>
      </c>
      <c r="E20" s="135">
        <v>42</v>
      </c>
      <c r="F20" s="135">
        <v>225</v>
      </c>
      <c r="G20" s="249">
        <v>1211</v>
      </c>
    </row>
    <row r="21" spans="1:7" s="245" customFormat="1" ht="30" customHeight="1" x14ac:dyDescent="0.25">
      <c r="A21" s="252" t="s">
        <v>53</v>
      </c>
      <c r="B21" s="253">
        <v>47128</v>
      </c>
      <c r="C21" s="253">
        <v>49880</v>
      </c>
      <c r="D21" s="135">
        <v>1515628.1329999999</v>
      </c>
      <c r="E21" s="135">
        <v>41</v>
      </c>
      <c r="F21" s="136">
        <v>0</v>
      </c>
      <c r="G21" s="249">
        <v>1058</v>
      </c>
    </row>
    <row r="22" spans="1:7" s="245" customFormat="1" ht="30" customHeight="1" x14ac:dyDescent="0.25">
      <c r="A22" s="252" t="s">
        <v>54</v>
      </c>
      <c r="B22" s="253">
        <v>56014</v>
      </c>
      <c r="C22" s="253">
        <v>55098</v>
      </c>
      <c r="D22" s="135">
        <v>1806817.5079999999</v>
      </c>
      <c r="E22" s="135">
        <v>38</v>
      </c>
      <c r="F22" s="136">
        <v>67</v>
      </c>
      <c r="G22" s="249">
        <v>1089</v>
      </c>
    </row>
    <row r="23" spans="1:7" s="245" customFormat="1" ht="30" customHeight="1" x14ac:dyDescent="0.25">
      <c r="A23" s="252" t="s">
        <v>55</v>
      </c>
      <c r="B23" s="253">
        <v>34608</v>
      </c>
      <c r="C23" s="253">
        <v>37874</v>
      </c>
      <c r="D23" s="135">
        <v>1094533.2549999999</v>
      </c>
      <c r="E23" s="136">
        <v>0</v>
      </c>
      <c r="F23" s="136">
        <v>128</v>
      </c>
      <c r="G23" s="137">
        <v>1252</v>
      </c>
    </row>
    <row r="24" spans="1:7" s="245" customFormat="1" ht="30" customHeight="1" x14ac:dyDescent="0.25">
      <c r="A24" s="252" t="s">
        <v>56</v>
      </c>
      <c r="B24" s="253">
        <v>56336</v>
      </c>
      <c r="C24" s="253">
        <v>54431</v>
      </c>
      <c r="D24" s="135">
        <v>1808271.7830000001</v>
      </c>
      <c r="E24" s="135">
        <v>0</v>
      </c>
      <c r="F24" s="136">
        <v>166</v>
      </c>
      <c r="G24" s="249">
        <v>1146</v>
      </c>
    </row>
    <row r="25" spans="1:7" s="245" customFormat="1" ht="30" customHeight="1" x14ac:dyDescent="0.25">
      <c r="A25" s="252" t="s">
        <v>57</v>
      </c>
      <c r="B25" s="253">
        <v>52564</v>
      </c>
      <c r="C25" s="253">
        <v>52882</v>
      </c>
      <c r="D25" s="135">
        <v>1665172.193</v>
      </c>
      <c r="E25" s="135">
        <v>254</v>
      </c>
      <c r="F25" s="136">
        <v>112</v>
      </c>
      <c r="G25" s="249">
        <v>731</v>
      </c>
    </row>
    <row r="26" spans="1:7" s="245" customFormat="1" ht="30" customHeight="1" x14ac:dyDescent="0.25">
      <c r="A26" s="254" t="s">
        <v>58</v>
      </c>
      <c r="B26" s="255">
        <v>35276</v>
      </c>
      <c r="C26" s="255">
        <v>37067</v>
      </c>
      <c r="D26" s="236">
        <v>1081060.574</v>
      </c>
      <c r="E26" s="236">
        <v>38</v>
      </c>
      <c r="F26" s="237">
        <v>118</v>
      </c>
      <c r="G26" s="251">
        <v>665</v>
      </c>
    </row>
    <row r="27" spans="1:7" s="247" customFormat="1" ht="15.95" customHeight="1" x14ac:dyDescent="0.3">
      <c r="A27" s="408" t="s">
        <v>266</v>
      </c>
      <c r="B27" s="409"/>
      <c r="C27" s="409"/>
      <c r="D27" s="246"/>
      <c r="E27" s="410"/>
      <c r="F27" s="410"/>
      <c r="G27" s="410"/>
    </row>
    <row r="28" spans="1:7" ht="15.75" customHeight="1" x14ac:dyDescent="0.3">
      <c r="A28" s="44"/>
      <c r="B28" s="13"/>
      <c r="C28" s="13"/>
      <c r="D28" s="246"/>
      <c r="E28" s="246"/>
      <c r="F28" s="246"/>
      <c r="G28" s="246"/>
    </row>
  </sheetData>
  <mergeCells count="7">
    <mergeCell ref="A27:C27"/>
    <mergeCell ref="E27:G27"/>
    <mergeCell ref="A2:G2"/>
    <mergeCell ref="A3:G3"/>
    <mergeCell ref="A4:G4"/>
    <mergeCell ref="A5:B5"/>
    <mergeCell ref="E5:G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view="pageBreakPreview" zoomScale="85" zoomScaleSheetLayoutView="85" workbookViewId="0">
      <selection activeCell="I15" sqref="I15"/>
    </sheetView>
  </sheetViews>
  <sheetFormatPr defaultRowHeight="15.75" x14ac:dyDescent="0.25"/>
  <cols>
    <col min="1" max="1" width="8.125" customWidth="1"/>
    <col min="2" max="2" width="7.125" customWidth="1"/>
    <col min="3" max="3" width="8.625" customWidth="1"/>
    <col min="4" max="5" width="6.875" customWidth="1"/>
    <col min="6" max="6" width="8.125" customWidth="1"/>
    <col min="7" max="8" width="8.625" customWidth="1"/>
    <col min="9" max="9" width="7.875" customWidth="1"/>
    <col min="10" max="10" width="7.5" customWidth="1"/>
    <col min="11" max="11" width="7.125" customWidth="1"/>
    <col min="12" max="12" width="8.125" customWidth="1"/>
    <col min="13" max="16" width="8.625" customWidth="1"/>
    <col min="17" max="17" width="9.125" customWidth="1"/>
    <col min="18" max="18" width="7.75" customWidth="1"/>
    <col min="19" max="21" width="8.625" customWidth="1"/>
  </cols>
  <sheetData>
    <row r="1" spans="1:21" ht="5.0999999999999996" customHeight="1" x14ac:dyDescent="0.25"/>
    <row r="2" spans="1:21" ht="50.1" customHeight="1" x14ac:dyDescent="0.3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</row>
    <row r="3" spans="1:21" ht="29.25" customHeight="1" x14ac:dyDescent="0.5">
      <c r="A3" s="375" t="s">
        <v>268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 t="s">
        <v>269</v>
      </c>
      <c r="M3" s="375"/>
      <c r="N3" s="375"/>
      <c r="O3" s="375"/>
      <c r="P3" s="375"/>
      <c r="Q3" s="375"/>
      <c r="R3" s="375"/>
      <c r="S3" s="375"/>
      <c r="T3" s="375"/>
      <c r="U3" s="366"/>
    </row>
    <row r="4" spans="1:21" ht="20.100000000000001" customHeight="1" x14ac:dyDescent="0.35">
      <c r="A4" s="364" t="s">
        <v>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 t="s">
        <v>5</v>
      </c>
      <c r="M4" s="366"/>
      <c r="N4" s="366"/>
      <c r="O4" s="366"/>
      <c r="P4" s="366"/>
      <c r="Q4" s="366"/>
      <c r="R4" s="366"/>
      <c r="S4" s="366"/>
      <c r="T4" s="366"/>
      <c r="U4" s="366"/>
    </row>
    <row r="5" spans="1:21" ht="17.25" customHeight="1" x14ac:dyDescent="0.25">
      <c r="A5" s="3" t="s">
        <v>6</v>
      </c>
      <c r="B5" s="4"/>
      <c r="C5" s="4"/>
      <c r="D5" s="4"/>
      <c r="E5" s="4"/>
      <c r="F5" s="4"/>
      <c r="G5" s="419" t="s">
        <v>7</v>
      </c>
      <c r="H5" s="419"/>
      <c r="I5" s="419"/>
      <c r="J5" s="419"/>
      <c r="K5" s="419"/>
      <c r="L5" s="3" t="s">
        <v>6</v>
      </c>
      <c r="M5" s="4"/>
      <c r="N5" s="4"/>
      <c r="O5" s="4"/>
      <c r="P5" s="4"/>
      <c r="Q5" s="4"/>
      <c r="R5" s="4"/>
      <c r="S5" s="393" t="s">
        <v>7</v>
      </c>
      <c r="T5" s="420"/>
      <c r="U5" s="420"/>
    </row>
    <row r="6" spans="1:21" ht="18.75" customHeight="1" x14ac:dyDescent="0.25">
      <c r="A6" s="6" t="s">
        <v>0</v>
      </c>
      <c r="B6" s="15" t="s">
        <v>1</v>
      </c>
      <c r="C6" s="6" t="s">
        <v>8</v>
      </c>
      <c r="D6" s="6" t="s">
        <v>9</v>
      </c>
      <c r="E6" s="368" t="s">
        <v>10</v>
      </c>
      <c r="F6" s="369"/>
      <c r="G6" s="369"/>
      <c r="H6" s="369"/>
      <c r="I6" s="369"/>
      <c r="J6" s="369"/>
      <c r="K6" s="370"/>
      <c r="L6" s="6" t="s">
        <v>0</v>
      </c>
      <c r="M6" s="369" t="s">
        <v>10</v>
      </c>
      <c r="N6" s="369"/>
      <c r="O6" s="369"/>
      <c r="P6" s="369"/>
      <c r="Q6" s="369"/>
      <c r="R6" s="369"/>
      <c r="S6" s="369"/>
      <c r="T6" s="369"/>
      <c r="U6" s="370"/>
    </row>
    <row r="7" spans="1:21" ht="15.75" customHeight="1" x14ac:dyDescent="0.25">
      <c r="A7" s="7" t="s">
        <v>11</v>
      </c>
      <c r="B7" s="8"/>
      <c r="C7" s="16"/>
      <c r="D7" s="7"/>
      <c r="E7" s="421" t="s">
        <v>12</v>
      </c>
      <c r="F7" s="422"/>
      <c r="G7" s="422"/>
      <c r="H7" s="422"/>
      <c r="I7" s="422"/>
      <c r="J7" s="422"/>
      <c r="K7" s="423"/>
      <c r="L7" s="7" t="s">
        <v>11</v>
      </c>
      <c r="M7" s="424" t="s">
        <v>12</v>
      </c>
      <c r="N7" s="424"/>
      <c r="O7" s="424"/>
      <c r="P7" s="424"/>
      <c r="Q7" s="424"/>
      <c r="R7" s="424"/>
      <c r="S7" s="424"/>
      <c r="T7" s="424"/>
      <c r="U7" s="425"/>
    </row>
    <row r="8" spans="1:21" ht="25.5" customHeight="1" x14ac:dyDescent="0.25">
      <c r="A8" s="16" t="s">
        <v>13</v>
      </c>
      <c r="B8" s="17"/>
      <c r="C8" s="416" t="s">
        <v>14</v>
      </c>
      <c r="D8" s="416" t="s">
        <v>15</v>
      </c>
      <c r="E8" s="7"/>
      <c r="F8" s="6" t="s">
        <v>16</v>
      </c>
      <c r="G8" s="18" t="s">
        <v>17</v>
      </c>
      <c r="H8" s="19" t="s">
        <v>18</v>
      </c>
      <c r="I8" s="20" t="s">
        <v>19</v>
      </c>
      <c r="J8" s="19" t="s">
        <v>20</v>
      </c>
      <c r="K8" s="6" t="s">
        <v>21</v>
      </c>
      <c r="L8" s="16" t="s">
        <v>13</v>
      </c>
      <c r="M8" s="15" t="s">
        <v>22</v>
      </c>
      <c r="N8" s="6" t="s">
        <v>23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6" t="s">
        <v>29</v>
      </c>
      <c r="U8" s="6" t="s">
        <v>30</v>
      </c>
    </row>
    <row r="9" spans="1:21" ht="36.75" customHeight="1" x14ac:dyDescent="0.25">
      <c r="A9" s="9" t="s">
        <v>31</v>
      </c>
      <c r="B9" s="10" t="s">
        <v>2</v>
      </c>
      <c r="C9" s="417"/>
      <c r="D9" s="417"/>
      <c r="E9" s="21"/>
      <c r="F9" s="9" t="s">
        <v>32</v>
      </c>
      <c r="G9" s="22" t="s">
        <v>33</v>
      </c>
      <c r="H9" s="23" t="s">
        <v>34</v>
      </c>
      <c r="I9" s="24" t="s">
        <v>35</v>
      </c>
      <c r="J9" s="24" t="s">
        <v>36</v>
      </c>
      <c r="K9" s="9" t="s">
        <v>37</v>
      </c>
      <c r="L9" s="9" t="s">
        <v>31</v>
      </c>
      <c r="M9" s="25" t="s">
        <v>38</v>
      </c>
      <c r="N9" s="22" t="s">
        <v>39</v>
      </c>
      <c r="O9" s="9" t="s">
        <v>40</v>
      </c>
      <c r="P9" s="22" t="s">
        <v>41</v>
      </c>
      <c r="Q9" s="22" t="s">
        <v>42</v>
      </c>
      <c r="R9" s="22" t="s">
        <v>43</v>
      </c>
      <c r="S9" s="22" t="s">
        <v>44</v>
      </c>
      <c r="T9" s="22" t="s">
        <v>45</v>
      </c>
      <c r="U9" s="9" t="s">
        <v>46</v>
      </c>
    </row>
    <row r="10" spans="1:21" s="11" customFormat="1" ht="32.65" customHeight="1" x14ac:dyDescent="0.25">
      <c r="A10" s="26">
        <v>2015</v>
      </c>
      <c r="B10" s="27">
        <v>22462</v>
      </c>
      <c r="C10" s="27">
        <v>7092</v>
      </c>
      <c r="D10" s="27">
        <v>15370</v>
      </c>
      <c r="E10" s="27">
        <v>22462</v>
      </c>
      <c r="F10" s="27">
        <v>357</v>
      </c>
      <c r="G10" s="27" t="s">
        <v>3</v>
      </c>
      <c r="H10" s="27" t="s">
        <v>3</v>
      </c>
      <c r="I10" s="27"/>
      <c r="J10" s="27">
        <v>963</v>
      </c>
      <c r="K10" s="28">
        <v>1026</v>
      </c>
      <c r="L10" s="26">
        <v>2015</v>
      </c>
      <c r="M10" s="27">
        <v>5</v>
      </c>
      <c r="N10" s="27">
        <v>451</v>
      </c>
      <c r="O10" s="27">
        <v>53</v>
      </c>
      <c r="P10" s="27">
        <v>23</v>
      </c>
      <c r="Q10" s="27">
        <v>829</v>
      </c>
      <c r="R10" s="27" t="s">
        <v>3</v>
      </c>
      <c r="S10" s="27">
        <v>71</v>
      </c>
      <c r="T10" s="27">
        <v>6104</v>
      </c>
      <c r="U10" s="28">
        <v>12580</v>
      </c>
    </row>
    <row r="11" spans="1:21" s="11" customFormat="1" ht="32.65" customHeight="1" x14ac:dyDescent="0.25">
      <c r="A11" s="26">
        <v>2016</v>
      </c>
      <c r="B11" s="27">
        <v>23548</v>
      </c>
      <c r="C11" s="27">
        <v>6815</v>
      </c>
      <c r="D11" s="27">
        <v>16733</v>
      </c>
      <c r="E11" s="27">
        <v>23548</v>
      </c>
      <c r="F11" s="27">
        <v>342</v>
      </c>
      <c r="G11" s="27" t="s">
        <v>3</v>
      </c>
      <c r="H11" s="27" t="s">
        <v>3</v>
      </c>
      <c r="I11" s="27"/>
      <c r="J11" s="27">
        <v>769</v>
      </c>
      <c r="K11" s="28">
        <v>1223</v>
      </c>
      <c r="L11" s="26">
        <v>2016</v>
      </c>
      <c r="M11" s="27" t="s">
        <v>3</v>
      </c>
      <c r="N11" s="27">
        <v>546</v>
      </c>
      <c r="O11" s="27">
        <v>57</v>
      </c>
      <c r="P11" s="27" t="s">
        <v>3</v>
      </c>
      <c r="Q11" s="27">
        <v>1040</v>
      </c>
      <c r="R11" s="27" t="s">
        <v>3</v>
      </c>
      <c r="S11" s="27">
        <v>48</v>
      </c>
      <c r="T11" s="27">
        <v>5276</v>
      </c>
      <c r="U11" s="28">
        <v>14247</v>
      </c>
    </row>
    <row r="12" spans="1:21" s="11" customFormat="1" ht="32.65" customHeight="1" x14ac:dyDescent="0.25">
      <c r="A12" s="26">
        <v>2017</v>
      </c>
      <c r="B12" s="29">
        <v>23800</v>
      </c>
      <c r="C12" s="29">
        <v>7393</v>
      </c>
      <c r="D12" s="29">
        <v>16408</v>
      </c>
      <c r="E12" s="29">
        <v>23800</v>
      </c>
      <c r="F12" s="29">
        <v>353</v>
      </c>
      <c r="G12" s="29" t="s">
        <v>3</v>
      </c>
      <c r="H12" s="29" t="s">
        <v>3</v>
      </c>
      <c r="I12" s="29"/>
      <c r="J12" s="29">
        <v>982</v>
      </c>
      <c r="K12" s="30">
        <v>1255</v>
      </c>
      <c r="L12" s="31">
        <v>2017</v>
      </c>
      <c r="M12" s="29" t="s">
        <v>3</v>
      </c>
      <c r="N12" s="29">
        <v>636</v>
      </c>
      <c r="O12" s="29">
        <v>50</v>
      </c>
      <c r="P12" s="29">
        <v>23</v>
      </c>
      <c r="Q12" s="29">
        <v>1094</v>
      </c>
      <c r="R12" s="29" t="s">
        <v>3</v>
      </c>
      <c r="S12" s="29">
        <v>44</v>
      </c>
      <c r="T12" s="29">
        <v>3251</v>
      </c>
      <c r="U12" s="30">
        <v>16113</v>
      </c>
    </row>
    <row r="13" spans="1:21" s="11" customFormat="1" ht="32.65" customHeight="1" x14ac:dyDescent="0.25">
      <c r="A13" s="26">
        <v>2018</v>
      </c>
      <c r="B13" s="32">
        <v>22495</v>
      </c>
      <c r="C13" s="32">
        <v>6525</v>
      </c>
      <c r="D13" s="32">
        <v>15970</v>
      </c>
      <c r="E13" s="32">
        <v>22495</v>
      </c>
      <c r="F13" s="32">
        <v>423</v>
      </c>
      <c r="G13" s="32">
        <v>0</v>
      </c>
      <c r="H13" s="32">
        <v>9</v>
      </c>
      <c r="I13" s="32">
        <v>185</v>
      </c>
      <c r="J13" s="32">
        <v>1026</v>
      </c>
      <c r="K13" s="33">
        <v>1232</v>
      </c>
      <c r="L13" s="26">
        <v>2018</v>
      </c>
      <c r="M13" s="32">
        <v>0</v>
      </c>
      <c r="N13" s="32">
        <v>104</v>
      </c>
      <c r="O13" s="32">
        <v>23</v>
      </c>
      <c r="P13" s="32">
        <v>25</v>
      </c>
      <c r="Q13" s="32">
        <v>700</v>
      </c>
      <c r="R13" s="32">
        <v>0</v>
      </c>
      <c r="S13" s="32">
        <v>53</v>
      </c>
      <c r="T13" s="32">
        <v>3658</v>
      </c>
      <c r="U13" s="33">
        <v>15058</v>
      </c>
    </row>
    <row r="14" spans="1:21" s="11" customFormat="1" ht="32.65" customHeight="1" x14ac:dyDescent="0.25">
      <c r="A14" s="26">
        <v>2019</v>
      </c>
      <c r="B14" s="285">
        <v>24015</v>
      </c>
      <c r="C14" s="285">
        <v>7758</v>
      </c>
      <c r="D14" s="285">
        <v>16257</v>
      </c>
      <c r="E14" s="285">
        <v>24015</v>
      </c>
      <c r="F14" s="285">
        <v>364</v>
      </c>
      <c r="G14" s="285">
        <v>0</v>
      </c>
      <c r="H14" s="285">
        <v>0</v>
      </c>
      <c r="I14" s="285">
        <v>0</v>
      </c>
      <c r="J14" s="285">
        <v>977</v>
      </c>
      <c r="K14" s="285">
        <v>1343</v>
      </c>
      <c r="L14" s="26">
        <v>2019</v>
      </c>
      <c r="M14" s="285">
        <v>0</v>
      </c>
      <c r="N14" s="285">
        <v>0</v>
      </c>
      <c r="O14" s="285">
        <v>9.8000000000000007</v>
      </c>
      <c r="P14" s="285">
        <v>24</v>
      </c>
      <c r="Q14" s="285">
        <v>1145</v>
      </c>
      <c r="R14" s="285">
        <v>0</v>
      </c>
      <c r="S14" s="285">
        <v>63</v>
      </c>
      <c r="T14" s="285">
        <v>5005</v>
      </c>
      <c r="U14" s="286">
        <v>15084</v>
      </c>
    </row>
    <row r="15" spans="1:21" s="12" customFormat="1" ht="27" customHeight="1" x14ac:dyDescent="0.25">
      <c r="A15" s="34">
        <v>2020</v>
      </c>
      <c r="B15" s="257">
        <f>SUM(B16:B27)</f>
        <v>23377</v>
      </c>
      <c r="C15" s="257">
        <f t="shared" ref="C15:K15" si="0">SUM(C16:C27)</f>
        <v>6443</v>
      </c>
      <c r="D15" s="257">
        <f t="shared" si="0"/>
        <v>16935</v>
      </c>
      <c r="E15" s="257">
        <f t="shared" si="0"/>
        <v>23377</v>
      </c>
      <c r="F15" s="257">
        <f t="shared" si="0"/>
        <v>404</v>
      </c>
      <c r="G15" s="257">
        <f t="shared" si="0"/>
        <v>0</v>
      </c>
      <c r="H15" s="257">
        <f t="shared" si="0"/>
        <v>7</v>
      </c>
      <c r="I15" s="257">
        <f t="shared" si="0"/>
        <v>102</v>
      </c>
      <c r="J15" s="257">
        <f t="shared" si="0"/>
        <v>1056</v>
      </c>
      <c r="K15" s="257">
        <f t="shared" si="0"/>
        <v>1320</v>
      </c>
      <c r="L15" s="34">
        <v>2020</v>
      </c>
      <c r="M15" s="257">
        <v>0</v>
      </c>
      <c r="N15" s="257">
        <v>0</v>
      </c>
      <c r="O15" s="257">
        <v>7</v>
      </c>
      <c r="P15" s="257">
        <v>0</v>
      </c>
      <c r="Q15" s="257">
        <v>595</v>
      </c>
      <c r="R15" s="257">
        <v>0</v>
      </c>
      <c r="S15" s="257">
        <v>202</v>
      </c>
      <c r="T15" s="257">
        <v>5622</v>
      </c>
      <c r="U15" s="258">
        <v>14062</v>
      </c>
    </row>
    <row r="16" spans="1:21" ht="30" customHeight="1" x14ac:dyDescent="0.25">
      <c r="A16" s="35" t="s">
        <v>47</v>
      </c>
      <c r="B16" s="259">
        <v>1978</v>
      </c>
      <c r="C16" s="39">
        <v>529</v>
      </c>
      <c r="D16" s="39">
        <v>1449</v>
      </c>
      <c r="E16" s="259">
        <f>B16</f>
        <v>1978</v>
      </c>
      <c r="F16" s="39">
        <v>25</v>
      </c>
      <c r="G16" s="39">
        <v>0</v>
      </c>
      <c r="H16" s="39">
        <v>0</v>
      </c>
      <c r="I16" s="39">
        <v>12</v>
      </c>
      <c r="J16" s="39">
        <v>92</v>
      </c>
      <c r="K16" s="39">
        <v>108</v>
      </c>
      <c r="L16" s="36" t="s">
        <v>47</v>
      </c>
      <c r="M16" s="39">
        <v>0</v>
      </c>
      <c r="N16" s="39">
        <v>0</v>
      </c>
      <c r="O16" s="39">
        <v>1</v>
      </c>
      <c r="P16" s="39" t="s">
        <v>3</v>
      </c>
      <c r="Q16" s="39">
        <v>44</v>
      </c>
      <c r="R16" s="39">
        <v>0</v>
      </c>
      <c r="S16" s="39">
        <v>11</v>
      </c>
      <c r="T16" s="39">
        <v>469</v>
      </c>
      <c r="U16" s="260">
        <v>1216</v>
      </c>
    </row>
    <row r="17" spans="1:23" ht="30" customHeight="1" x14ac:dyDescent="0.25">
      <c r="A17" s="35" t="s">
        <v>48</v>
      </c>
      <c r="B17" s="259">
        <v>1909</v>
      </c>
      <c r="C17" s="39">
        <v>466</v>
      </c>
      <c r="D17" s="39">
        <v>1443</v>
      </c>
      <c r="E17" s="259">
        <f t="shared" ref="E17:E27" si="1">B17</f>
        <v>1909</v>
      </c>
      <c r="F17" s="39">
        <v>39</v>
      </c>
      <c r="G17" s="39">
        <v>0</v>
      </c>
      <c r="H17" s="39">
        <v>2</v>
      </c>
      <c r="I17" s="39">
        <v>11</v>
      </c>
      <c r="J17" s="39">
        <v>62</v>
      </c>
      <c r="K17" s="39">
        <v>110</v>
      </c>
      <c r="L17" s="36" t="s">
        <v>48</v>
      </c>
      <c r="M17" s="39">
        <v>0</v>
      </c>
      <c r="N17" s="39">
        <v>0</v>
      </c>
      <c r="O17" s="39">
        <v>0</v>
      </c>
      <c r="P17" s="39">
        <v>0</v>
      </c>
      <c r="Q17" s="39">
        <v>64</v>
      </c>
      <c r="R17" s="39">
        <v>0</v>
      </c>
      <c r="S17" s="39">
        <v>4</v>
      </c>
      <c r="T17" s="39">
        <v>529</v>
      </c>
      <c r="U17" s="260">
        <v>1088</v>
      </c>
      <c r="W17" s="37"/>
    </row>
    <row r="18" spans="1:23" ht="30" customHeight="1" x14ac:dyDescent="0.25">
      <c r="A18" s="35" t="s">
        <v>49</v>
      </c>
      <c r="B18" s="259">
        <v>2047</v>
      </c>
      <c r="C18" s="39">
        <v>553</v>
      </c>
      <c r="D18" s="39">
        <v>1494</v>
      </c>
      <c r="E18" s="259">
        <f t="shared" si="1"/>
        <v>2047</v>
      </c>
      <c r="F18" s="39">
        <v>22</v>
      </c>
      <c r="G18" s="39">
        <v>0</v>
      </c>
      <c r="H18" s="39">
        <v>3</v>
      </c>
      <c r="I18" s="39">
        <v>12</v>
      </c>
      <c r="J18" s="39">
        <v>113</v>
      </c>
      <c r="K18" s="39">
        <v>87</v>
      </c>
      <c r="L18" s="36" t="s">
        <v>49</v>
      </c>
      <c r="M18" s="39">
        <v>0</v>
      </c>
      <c r="N18" s="39">
        <v>0</v>
      </c>
      <c r="O18" s="39">
        <v>2</v>
      </c>
      <c r="P18" s="39">
        <v>0</v>
      </c>
      <c r="Q18" s="39">
        <v>78</v>
      </c>
      <c r="R18" s="39">
        <v>0</v>
      </c>
      <c r="S18" s="39">
        <v>96</v>
      </c>
      <c r="T18" s="39">
        <v>511</v>
      </c>
      <c r="U18" s="260">
        <v>1123</v>
      </c>
    </row>
    <row r="19" spans="1:23" ht="30" customHeight="1" x14ac:dyDescent="0.25">
      <c r="A19" s="35" t="s">
        <v>50</v>
      </c>
      <c r="B19" s="259">
        <v>1892</v>
      </c>
      <c r="C19" s="39">
        <v>424</v>
      </c>
      <c r="D19" s="39">
        <v>1468</v>
      </c>
      <c r="E19" s="259">
        <f t="shared" si="1"/>
        <v>1892</v>
      </c>
      <c r="F19" s="39">
        <v>54</v>
      </c>
      <c r="G19" s="39">
        <v>0</v>
      </c>
      <c r="H19" s="39">
        <v>1</v>
      </c>
      <c r="I19" s="39">
        <v>9</v>
      </c>
      <c r="J19" s="39">
        <v>94</v>
      </c>
      <c r="K19" s="39">
        <v>109</v>
      </c>
      <c r="L19" s="36" t="s">
        <v>50</v>
      </c>
      <c r="M19" s="39">
        <v>0</v>
      </c>
      <c r="N19" s="39">
        <v>0</v>
      </c>
      <c r="O19" s="39">
        <v>2</v>
      </c>
      <c r="P19" s="39">
        <v>0</v>
      </c>
      <c r="Q19" s="39">
        <v>39</v>
      </c>
      <c r="R19" s="39">
        <v>0</v>
      </c>
      <c r="S19" s="39">
        <v>7</v>
      </c>
      <c r="T19" s="39">
        <v>572</v>
      </c>
      <c r="U19" s="260">
        <v>1005</v>
      </c>
    </row>
    <row r="20" spans="1:23" ht="30" customHeight="1" x14ac:dyDescent="0.25">
      <c r="A20" s="35" t="s">
        <v>51</v>
      </c>
      <c r="B20" s="259">
        <v>1690</v>
      </c>
      <c r="C20" s="39">
        <v>327</v>
      </c>
      <c r="D20" s="39">
        <v>1363</v>
      </c>
      <c r="E20" s="259">
        <f t="shared" si="1"/>
        <v>1690</v>
      </c>
      <c r="F20" s="39">
        <v>51</v>
      </c>
      <c r="G20" s="39">
        <v>0</v>
      </c>
      <c r="H20" s="39">
        <v>0</v>
      </c>
      <c r="I20" s="39">
        <v>7</v>
      </c>
      <c r="J20" s="39">
        <v>117</v>
      </c>
      <c r="K20" s="39">
        <v>117</v>
      </c>
      <c r="L20" s="36" t="s">
        <v>51</v>
      </c>
      <c r="M20" s="39">
        <v>0</v>
      </c>
      <c r="N20" s="39">
        <v>0</v>
      </c>
      <c r="O20" s="39">
        <v>1</v>
      </c>
      <c r="P20" s="39">
        <v>0</v>
      </c>
      <c r="Q20" s="39">
        <v>68</v>
      </c>
      <c r="R20" s="39">
        <v>0</v>
      </c>
      <c r="S20" s="39">
        <v>9</v>
      </c>
      <c r="T20" s="39">
        <v>441</v>
      </c>
      <c r="U20" s="260">
        <v>879</v>
      </c>
    </row>
    <row r="21" spans="1:23" ht="30" customHeight="1" x14ac:dyDescent="0.25">
      <c r="A21" s="35" t="s">
        <v>52</v>
      </c>
      <c r="B21" s="259">
        <v>1805</v>
      </c>
      <c r="C21" s="39">
        <v>380</v>
      </c>
      <c r="D21" s="39">
        <v>1425</v>
      </c>
      <c r="E21" s="259">
        <f t="shared" si="1"/>
        <v>1805</v>
      </c>
      <c r="F21" s="39">
        <v>5</v>
      </c>
      <c r="G21" s="39">
        <v>0</v>
      </c>
      <c r="H21" s="39">
        <v>1</v>
      </c>
      <c r="I21" s="39">
        <v>9</v>
      </c>
      <c r="J21" s="39">
        <v>82</v>
      </c>
      <c r="K21" s="39">
        <v>114</v>
      </c>
      <c r="L21" s="36" t="s">
        <v>52</v>
      </c>
      <c r="M21" s="39">
        <v>0</v>
      </c>
      <c r="N21" s="39">
        <v>0</v>
      </c>
      <c r="O21" s="39">
        <v>1</v>
      </c>
      <c r="P21" s="39">
        <v>0</v>
      </c>
      <c r="Q21" s="39">
        <v>32</v>
      </c>
      <c r="R21" s="39">
        <v>0</v>
      </c>
      <c r="S21" s="39">
        <v>10</v>
      </c>
      <c r="T21" s="39">
        <v>487</v>
      </c>
      <c r="U21" s="260">
        <v>1064</v>
      </c>
    </row>
    <row r="22" spans="1:23" ht="30" customHeight="1" x14ac:dyDescent="0.25">
      <c r="A22" s="35" t="s">
        <v>53</v>
      </c>
      <c r="B22" s="259">
        <v>1795</v>
      </c>
      <c r="C22" s="39">
        <v>479</v>
      </c>
      <c r="D22" s="39">
        <v>1317</v>
      </c>
      <c r="E22" s="259">
        <f t="shared" si="1"/>
        <v>1795</v>
      </c>
      <c r="F22" s="39">
        <v>28</v>
      </c>
      <c r="G22" s="39">
        <v>0</v>
      </c>
      <c r="H22" s="39">
        <v>0</v>
      </c>
      <c r="I22" s="39">
        <v>6</v>
      </c>
      <c r="J22" s="39">
        <v>81</v>
      </c>
      <c r="K22" s="39">
        <v>122</v>
      </c>
      <c r="L22" s="36" t="s">
        <v>53</v>
      </c>
      <c r="M22" s="39">
        <v>0</v>
      </c>
      <c r="N22" s="39">
        <v>0</v>
      </c>
      <c r="O22" s="39">
        <v>0</v>
      </c>
      <c r="P22" s="39">
        <v>0</v>
      </c>
      <c r="Q22" s="39">
        <v>20</v>
      </c>
      <c r="R22" s="39">
        <v>0</v>
      </c>
      <c r="S22" s="39">
        <v>7</v>
      </c>
      <c r="T22" s="39">
        <v>401</v>
      </c>
      <c r="U22" s="260">
        <v>1130</v>
      </c>
    </row>
    <row r="23" spans="1:23" ht="30" customHeight="1" x14ac:dyDescent="0.25">
      <c r="A23" s="35" t="s">
        <v>54</v>
      </c>
      <c r="B23" s="259">
        <v>1767</v>
      </c>
      <c r="C23" s="39">
        <v>372</v>
      </c>
      <c r="D23" s="39">
        <v>1395</v>
      </c>
      <c r="E23" s="259">
        <f t="shared" si="1"/>
        <v>1767</v>
      </c>
      <c r="F23" s="39">
        <v>35</v>
      </c>
      <c r="G23" s="39">
        <v>0</v>
      </c>
      <c r="H23" s="39">
        <v>0</v>
      </c>
      <c r="I23" s="39">
        <v>8</v>
      </c>
      <c r="J23" s="39">
        <v>66</v>
      </c>
      <c r="K23" s="39">
        <v>96</v>
      </c>
      <c r="L23" s="36" t="s">
        <v>54</v>
      </c>
      <c r="M23" s="39">
        <v>0</v>
      </c>
      <c r="N23" s="39">
        <v>0</v>
      </c>
      <c r="O23" s="39">
        <v>0</v>
      </c>
      <c r="P23" s="39">
        <v>0</v>
      </c>
      <c r="Q23" s="39">
        <v>10</v>
      </c>
      <c r="R23" s="39">
        <v>0</v>
      </c>
      <c r="S23" s="39">
        <v>9</v>
      </c>
      <c r="T23" s="39">
        <v>486</v>
      </c>
      <c r="U23" s="260">
        <v>1057</v>
      </c>
    </row>
    <row r="24" spans="1:23" ht="30" customHeight="1" x14ac:dyDescent="0.25">
      <c r="A24" s="35" t="s">
        <v>55</v>
      </c>
      <c r="B24" s="259">
        <v>2084</v>
      </c>
      <c r="C24" s="39">
        <v>853</v>
      </c>
      <c r="D24" s="39">
        <v>1231</v>
      </c>
      <c r="E24" s="259">
        <f t="shared" si="1"/>
        <v>2084</v>
      </c>
      <c r="F24" s="39">
        <v>67</v>
      </c>
      <c r="G24" s="39">
        <v>0</v>
      </c>
      <c r="H24" s="39">
        <v>0</v>
      </c>
      <c r="I24" s="39">
        <v>7</v>
      </c>
      <c r="J24" s="39">
        <v>59</v>
      </c>
      <c r="K24" s="39">
        <v>107</v>
      </c>
      <c r="L24" s="36" t="s">
        <v>55</v>
      </c>
      <c r="M24" s="39">
        <v>0</v>
      </c>
      <c r="N24" s="39">
        <v>0</v>
      </c>
      <c r="O24" s="39">
        <v>0</v>
      </c>
      <c r="P24" s="39">
        <v>0</v>
      </c>
      <c r="Q24" s="39">
        <v>74</v>
      </c>
      <c r="R24" s="39">
        <v>0</v>
      </c>
      <c r="S24" s="39">
        <v>8</v>
      </c>
      <c r="T24" s="39">
        <v>303</v>
      </c>
      <c r="U24" s="260">
        <v>1459</v>
      </c>
    </row>
    <row r="25" spans="1:23" ht="30" customHeight="1" x14ac:dyDescent="0.25">
      <c r="A25" s="35" t="s">
        <v>56</v>
      </c>
      <c r="B25" s="259">
        <v>2084</v>
      </c>
      <c r="C25" s="39">
        <v>853</v>
      </c>
      <c r="D25" s="39">
        <v>1231</v>
      </c>
      <c r="E25" s="259">
        <f t="shared" si="1"/>
        <v>2084</v>
      </c>
      <c r="F25" s="39">
        <v>13</v>
      </c>
      <c r="G25" s="39">
        <v>0</v>
      </c>
      <c r="H25" s="39">
        <v>0</v>
      </c>
      <c r="I25" s="39">
        <v>7</v>
      </c>
      <c r="J25" s="39">
        <v>111</v>
      </c>
      <c r="K25" s="39">
        <v>117</v>
      </c>
      <c r="L25" s="36" t="s">
        <v>56</v>
      </c>
      <c r="M25" s="39">
        <v>0</v>
      </c>
      <c r="N25" s="39">
        <v>0</v>
      </c>
      <c r="O25" s="39">
        <v>0</v>
      </c>
      <c r="P25" s="39">
        <v>0</v>
      </c>
      <c r="Q25" s="39">
        <v>26</v>
      </c>
      <c r="R25" s="39">
        <v>0</v>
      </c>
      <c r="S25" s="39">
        <v>17</v>
      </c>
      <c r="T25" s="39">
        <v>324</v>
      </c>
      <c r="U25" s="260">
        <v>1469</v>
      </c>
    </row>
    <row r="26" spans="1:23" ht="30" customHeight="1" x14ac:dyDescent="0.25">
      <c r="A26" s="35" t="s">
        <v>57</v>
      </c>
      <c r="B26" s="259">
        <v>2348</v>
      </c>
      <c r="C26" s="39">
        <v>666</v>
      </c>
      <c r="D26" s="39">
        <v>1682</v>
      </c>
      <c r="E26" s="259">
        <f t="shared" si="1"/>
        <v>2348</v>
      </c>
      <c r="F26" s="39">
        <v>2</v>
      </c>
      <c r="G26" s="39">
        <v>0</v>
      </c>
      <c r="H26" s="39">
        <v>0</v>
      </c>
      <c r="I26" s="39">
        <v>8</v>
      </c>
      <c r="J26" s="39">
        <v>91</v>
      </c>
      <c r="K26" s="39">
        <v>118</v>
      </c>
      <c r="L26" s="36" t="s">
        <v>57</v>
      </c>
      <c r="M26" s="39">
        <v>0</v>
      </c>
      <c r="N26" s="39">
        <v>0</v>
      </c>
      <c r="O26" s="39">
        <v>0</v>
      </c>
      <c r="P26" s="39">
        <v>0</v>
      </c>
      <c r="Q26" s="39">
        <v>88</v>
      </c>
      <c r="R26" s="39">
        <v>0</v>
      </c>
      <c r="S26" s="39">
        <v>21</v>
      </c>
      <c r="T26" s="39">
        <v>665</v>
      </c>
      <c r="U26" s="260">
        <v>1355</v>
      </c>
    </row>
    <row r="27" spans="1:23" ht="30" customHeight="1" x14ac:dyDescent="0.25">
      <c r="A27" s="38" t="s">
        <v>58</v>
      </c>
      <c r="B27" s="261">
        <v>1978</v>
      </c>
      <c r="C27" s="262">
        <v>541</v>
      </c>
      <c r="D27" s="262">
        <v>1437</v>
      </c>
      <c r="E27" s="261">
        <f t="shared" si="1"/>
        <v>1978</v>
      </c>
      <c r="F27" s="262">
        <v>63</v>
      </c>
      <c r="G27" s="262">
        <v>0</v>
      </c>
      <c r="H27" s="262">
        <v>0</v>
      </c>
      <c r="I27" s="262">
        <v>6</v>
      </c>
      <c r="J27" s="262">
        <v>88</v>
      </c>
      <c r="K27" s="262">
        <v>115</v>
      </c>
      <c r="L27" s="40" t="s">
        <v>58</v>
      </c>
      <c r="M27" s="262">
        <v>0</v>
      </c>
      <c r="N27" s="262">
        <v>0</v>
      </c>
      <c r="O27" s="262">
        <v>0</v>
      </c>
      <c r="P27" s="262">
        <v>0</v>
      </c>
      <c r="Q27" s="262">
        <v>52</v>
      </c>
      <c r="R27" s="262">
        <v>0</v>
      </c>
      <c r="S27" s="262">
        <v>3</v>
      </c>
      <c r="T27" s="262">
        <v>434</v>
      </c>
      <c r="U27" s="263">
        <v>1217</v>
      </c>
    </row>
    <row r="28" spans="1:23" s="14" customFormat="1" ht="15.95" customHeight="1" x14ac:dyDescent="0.25">
      <c r="A28" s="391"/>
      <c r="B28" s="391"/>
      <c r="C28" s="391"/>
      <c r="D28" s="391"/>
      <c r="E28" s="391"/>
      <c r="F28" s="41"/>
      <c r="G28" s="41"/>
      <c r="H28" s="41"/>
      <c r="I28" s="41"/>
      <c r="J28" s="41"/>
      <c r="K28" s="41"/>
      <c r="L28" s="256"/>
      <c r="M28" s="256"/>
      <c r="N28" s="256"/>
      <c r="O28" s="53"/>
      <c r="P28" s="41"/>
      <c r="Q28" s="41"/>
      <c r="R28" s="41"/>
      <c r="S28" s="41"/>
      <c r="T28" s="41"/>
      <c r="U28" s="41"/>
    </row>
    <row r="29" spans="1:23" s="14" customFormat="1" ht="15.95" customHeight="1" x14ac:dyDescent="0.25">
      <c r="A29" s="391" t="s">
        <v>283</v>
      </c>
      <c r="B29" s="391"/>
      <c r="C29" s="391"/>
      <c r="D29" s="396"/>
      <c r="E29" s="42"/>
      <c r="F29" s="43"/>
      <c r="G29" s="43"/>
      <c r="H29" s="43"/>
      <c r="I29" s="43"/>
      <c r="J29" s="43"/>
      <c r="K29" s="43"/>
      <c r="L29" s="391" t="s">
        <v>59</v>
      </c>
      <c r="M29" s="391"/>
      <c r="N29" s="391"/>
      <c r="O29" s="396"/>
      <c r="P29" s="41"/>
      <c r="Q29" s="41"/>
      <c r="R29" s="41"/>
      <c r="S29" s="41"/>
      <c r="T29" s="41"/>
      <c r="U29" s="41"/>
    </row>
    <row r="30" spans="1:23" ht="12.95" customHeight="1" x14ac:dyDescent="0.3">
      <c r="A30" s="418"/>
      <c r="B30" s="418"/>
      <c r="C30" s="418"/>
      <c r="D30" s="418"/>
      <c r="E30" s="418"/>
      <c r="F30" s="44"/>
      <c r="G30" s="415"/>
      <c r="H30" s="415"/>
      <c r="I30" s="415"/>
      <c r="J30" s="45"/>
      <c r="K30" s="44"/>
      <c r="L30" s="418"/>
      <c r="M30" s="418"/>
      <c r="N30" s="418"/>
      <c r="O30" s="418"/>
      <c r="P30" s="44"/>
      <c r="Q30" s="44"/>
      <c r="R30" s="415"/>
      <c r="S30" s="415"/>
      <c r="T30" s="415"/>
      <c r="U30" s="415"/>
    </row>
    <row r="31" spans="1:23" ht="17.25" customHeight="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</sheetData>
  <mergeCells count="21">
    <mergeCell ref="A2:K2"/>
    <mergeCell ref="L2:U2"/>
    <mergeCell ref="A3:K3"/>
    <mergeCell ref="L3:U3"/>
    <mergeCell ref="A4:K4"/>
    <mergeCell ref="L4:U4"/>
    <mergeCell ref="G5:K5"/>
    <mergeCell ref="S5:U5"/>
    <mergeCell ref="E6:K6"/>
    <mergeCell ref="M6:U6"/>
    <mergeCell ref="E7:K7"/>
    <mergeCell ref="M7:U7"/>
    <mergeCell ref="R30:U30"/>
    <mergeCell ref="C8:C9"/>
    <mergeCell ref="D8:D9"/>
    <mergeCell ref="A28:E28"/>
    <mergeCell ref="A29:D29"/>
    <mergeCell ref="L29:O29"/>
    <mergeCell ref="A30:E30"/>
    <mergeCell ref="G30:I30"/>
    <mergeCell ref="L30:O30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Normal="75" zoomScaleSheetLayoutView="100" workbookViewId="0">
      <selection activeCell="O52" sqref="O52"/>
    </sheetView>
  </sheetViews>
  <sheetFormatPr defaultColWidth="9" defaultRowHeight="14.25" x14ac:dyDescent="0.15"/>
  <cols>
    <col min="1" max="1" width="6.625" style="4" customWidth="1"/>
    <col min="2" max="2" width="11.875" style="179" customWidth="1"/>
    <col min="3" max="3" width="8.5" style="179" customWidth="1"/>
    <col min="4" max="4" width="8.125" style="179" customWidth="1"/>
    <col min="5" max="5" width="7.125" style="4" customWidth="1"/>
    <col min="6" max="6" width="10.375" style="4" customWidth="1"/>
    <col min="7" max="7" width="8.625" style="4" customWidth="1"/>
    <col min="8" max="8" width="8.375" style="4" customWidth="1"/>
    <col min="9" max="9" width="9.25" style="179" customWidth="1"/>
    <col min="10" max="10" width="8.875" style="179" customWidth="1"/>
    <col min="11" max="11" width="8.125" style="61" customWidth="1"/>
    <col min="12" max="16384" width="9" style="61"/>
  </cols>
  <sheetData>
    <row r="1" spans="1:12" ht="5.0999999999999996" customHeight="1" x14ac:dyDescent="0.15"/>
    <row r="2" spans="1:12" ht="50.1" customHeight="1" x14ac:dyDescent="0.3">
      <c r="A2" s="457"/>
      <c r="B2" s="457"/>
      <c r="C2" s="457"/>
      <c r="D2" s="457"/>
      <c r="E2" s="457"/>
      <c r="F2" s="457"/>
      <c r="G2" s="457"/>
      <c r="H2" s="457"/>
      <c r="I2" s="457"/>
      <c r="J2" s="457"/>
    </row>
    <row r="3" spans="1:12" s="141" customFormat="1" ht="21" customHeight="1" x14ac:dyDescent="0.5">
      <c r="A3" s="375" t="s">
        <v>270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2" s="141" customFormat="1" ht="20.100000000000001" customHeight="1" x14ac:dyDescent="0.35">
      <c r="A4" s="364" t="s">
        <v>156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2" s="54" customFormat="1" ht="20.100000000000001" customHeight="1" x14ac:dyDescent="0.2">
      <c r="A5" s="180" t="s">
        <v>157</v>
      </c>
      <c r="B5" s="58"/>
      <c r="C5" s="58"/>
      <c r="D5" s="58"/>
      <c r="E5" s="56"/>
      <c r="F5" s="56"/>
      <c r="G5" s="56"/>
      <c r="H5" s="56"/>
      <c r="I5" s="458" t="s">
        <v>158</v>
      </c>
      <c r="J5" s="458"/>
    </row>
    <row r="6" spans="1:12" s="54" customFormat="1" ht="18" customHeight="1" x14ac:dyDescent="0.2">
      <c r="A6" s="62" t="s">
        <v>159</v>
      </c>
      <c r="B6" s="369" t="s">
        <v>160</v>
      </c>
      <c r="C6" s="369"/>
      <c r="D6" s="369"/>
      <c r="E6" s="370"/>
      <c r="F6" s="368" t="s">
        <v>161</v>
      </c>
      <c r="G6" s="369"/>
      <c r="H6" s="369"/>
      <c r="I6" s="369"/>
      <c r="J6" s="369"/>
      <c r="K6" s="370"/>
    </row>
    <row r="7" spans="1:12" s="54" customFormat="1" ht="18" customHeight="1" x14ac:dyDescent="0.2">
      <c r="A7" s="459"/>
      <c r="B7" s="370" t="s">
        <v>162</v>
      </c>
      <c r="C7" s="460" t="s">
        <v>163</v>
      </c>
      <c r="D7" s="460" t="s">
        <v>164</v>
      </c>
      <c r="E7" s="453" t="s">
        <v>165</v>
      </c>
      <c r="F7" s="397" t="s">
        <v>166</v>
      </c>
      <c r="G7" s="398"/>
      <c r="H7" s="398"/>
      <c r="I7" s="399"/>
      <c r="J7" s="400" t="s">
        <v>167</v>
      </c>
      <c r="K7" s="401"/>
    </row>
    <row r="8" spans="1:12" s="4" customFormat="1" ht="18" customHeight="1" x14ac:dyDescent="0.15">
      <c r="A8" s="459"/>
      <c r="B8" s="438"/>
      <c r="C8" s="439"/>
      <c r="D8" s="439"/>
      <c r="E8" s="454"/>
      <c r="F8" s="18" t="s">
        <v>168</v>
      </c>
      <c r="G8" s="20" t="s">
        <v>169</v>
      </c>
      <c r="H8" s="368" t="s">
        <v>170</v>
      </c>
      <c r="I8" s="370"/>
      <c r="J8" s="447"/>
      <c r="K8" s="448"/>
    </row>
    <row r="9" spans="1:12" s="54" customFormat="1" ht="18" customHeight="1" x14ac:dyDescent="0.2">
      <c r="A9" s="142" t="s">
        <v>171</v>
      </c>
      <c r="B9" s="16" t="s">
        <v>172</v>
      </c>
      <c r="C9" s="16" t="s">
        <v>173</v>
      </c>
      <c r="D9" s="16" t="s">
        <v>174</v>
      </c>
      <c r="E9" s="182"/>
      <c r="F9" s="16" t="s">
        <v>175</v>
      </c>
      <c r="G9" s="16" t="s">
        <v>176</v>
      </c>
      <c r="H9" s="421" t="s">
        <v>177</v>
      </c>
      <c r="I9" s="423"/>
      <c r="J9" s="183"/>
      <c r="K9" s="184"/>
    </row>
    <row r="10" spans="1:12" s="190" customFormat="1" ht="13.5" customHeight="1" x14ac:dyDescent="0.25">
      <c r="A10" s="185">
        <v>2015</v>
      </c>
      <c r="B10" s="186">
        <v>6</v>
      </c>
      <c r="C10" s="187">
        <v>49</v>
      </c>
      <c r="D10" s="188">
        <v>63</v>
      </c>
      <c r="E10" s="188">
        <v>0</v>
      </c>
      <c r="F10" s="186">
        <v>2</v>
      </c>
      <c r="G10" s="186">
        <v>3</v>
      </c>
      <c r="H10" s="270">
        <v>0</v>
      </c>
      <c r="I10" s="270"/>
      <c r="J10" s="270" t="s">
        <v>3</v>
      </c>
      <c r="K10" s="271"/>
      <c r="L10" s="189"/>
    </row>
    <row r="11" spans="1:12" s="190" customFormat="1" ht="13.5" customHeight="1" x14ac:dyDescent="0.25">
      <c r="A11" s="191">
        <v>2016</v>
      </c>
      <c r="B11" s="192">
        <v>9</v>
      </c>
      <c r="C11" s="265">
        <v>58</v>
      </c>
      <c r="D11" s="193">
        <v>71</v>
      </c>
      <c r="E11" s="193">
        <v>0</v>
      </c>
      <c r="F11" s="192">
        <v>2</v>
      </c>
      <c r="G11" s="192">
        <v>3</v>
      </c>
      <c r="H11" s="268">
        <v>0</v>
      </c>
      <c r="I11" s="268"/>
      <c r="J11" s="268" t="s">
        <v>178</v>
      </c>
      <c r="K11" s="269"/>
      <c r="L11" s="189"/>
    </row>
    <row r="12" spans="1:12" s="190" customFormat="1" ht="13.5" customHeight="1" x14ac:dyDescent="0.25">
      <c r="A12" s="191">
        <v>2017</v>
      </c>
      <c r="B12" s="192">
        <v>8</v>
      </c>
      <c r="C12" s="265">
        <v>55</v>
      </c>
      <c r="D12" s="193">
        <v>70</v>
      </c>
      <c r="E12" s="193">
        <v>0</v>
      </c>
      <c r="F12" s="192">
        <v>2</v>
      </c>
      <c r="G12" s="192">
        <v>3</v>
      </c>
      <c r="H12" s="268">
        <v>0</v>
      </c>
      <c r="I12" s="268"/>
      <c r="J12" s="268" t="s">
        <v>178</v>
      </c>
      <c r="K12" s="269"/>
      <c r="L12" s="189"/>
    </row>
    <row r="13" spans="1:12" s="190" customFormat="1" ht="13.5" customHeight="1" x14ac:dyDescent="0.25">
      <c r="A13" s="191">
        <v>2018</v>
      </c>
      <c r="B13" s="265">
        <v>8</v>
      </c>
      <c r="C13" s="265">
        <v>67</v>
      </c>
      <c r="D13" s="193">
        <v>83</v>
      </c>
      <c r="E13" s="193">
        <v>0</v>
      </c>
      <c r="F13" s="265">
        <v>2</v>
      </c>
      <c r="G13" s="265">
        <v>5</v>
      </c>
      <c r="H13" s="272">
        <v>0</v>
      </c>
      <c r="I13" s="287"/>
      <c r="J13" s="268" t="s">
        <v>178</v>
      </c>
      <c r="K13" s="269"/>
      <c r="L13" s="189"/>
    </row>
    <row r="14" spans="1:12" s="190" customFormat="1" ht="13.5" customHeight="1" x14ac:dyDescent="0.25">
      <c r="A14" s="289">
        <v>2019</v>
      </c>
      <c r="B14" s="288">
        <v>9</v>
      </c>
      <c r="C14" s="288">
        <v>71</v>
      </c>
      <c r="D14" s="288">
        <v>89</v>
      </c>
      <c r="E14" s="288">
        <v>0</v>
      </c>
      <c r="F14" s="288">
        <v>2</v>
      </c>
      <c r="G14" s="288">
        <v>5</v>
      </c>
      <c r="H14" s="288">
        <v>3</v>
      </c>
      <c r="I14" s="288"/>
      <c r="J14" s="305" t="s">
        <v>178</v>
      </c>
      <c r="K14" s="315"/>
      <c r="L14" s="194"/>
    </row>
    <row r="15" spans="1:12" s="331" customFormat="1" ht="13.5" customHeight="1" x14ac:dyDescent="0.25">
      <c r="A15" s="195">
        <v>2020</v>
      </c>
      <c r="B15" s="311">
        <v>10</v>
      </c>
      <c r="C15" s="311">
        <v>62</v>
      </c>
      <c r="D15" s="311">
        <v>81</v>
      </c>
      <c r="E15" s="311">
        <v>0</v>
      </c>
      <c r="F15" s="311">
        <v>2</v>
      </c>
      <c r="G15" s="311">
        <v>5</v>
      </c>
      <c r="H15" s="316">
        <v>3</v>
      </c>
      <c r="I15" s="311"/>
      <c r="J15" s="329" t="s">
        <v>178</v>
      </c>
      <c r="K15" s="330"/>
    </row>
    <row r="16" spans="1:12" s="198" customFormat="1" ht="15" customHeight="1" x14ac:dyDescent="0.15">
      <c r="A16" s="71" t="s">
        <v>159</v>
      </c>
      <c r="B16" s="440" t="s">
        <v>179</v>
      </c>
      <c r="C16" s="441"/>
      <c r="D16" s="441"/>
      <c r="E16" s="441"/>
      <c r="F16" s="441"/>
      <c r="G16" s="442"/>
      <c r="H16" s="196"/>
      <c r="I16" s="197"/>
      <c r="J16" s="197"/>
      <c r="K16" s="197"/>
    </row>
    <row r="17" spans="1:11" s="198" customFormat="1" ht="15" customHeight="1" x14ac:dyDescent="0.15">
      <c r="A17" s="71"/>
      <c r="B17" s="453" t="s">
        <v>180</v>
      </c>
      <c r="C17" s="400" t="s">
        <v>181</v>
      </c>
      <c r="D17" s="401"/>
      <c r="E17" s="368" t="s">
        <v>182</v>
      </c>
      <c r="F17" s="370"/>
      <c r="G17" s="453" t="s">
        <v>183</v>
      </c>
      <c r="H17" s="400" t="s">
        <v>184</v>
      </c>
      <c r="I17" s="401"/>
      <c r="J17" s="455" t="s">
        <v>185</v>
      </c>
      <c r="K17" s="401"/>
    </row>
    <row r="18" spans="1:11" s="198" customFormat="1" ht="15" customHeight="1" x14ac:dyDescent="0.15">
      <c r="A18" s="71"/>
      <c r="B18" s="454"/>
      <c r="C18" s="447"/>
      <c r="D18" s="448"/>
      <c r="E18" s="436"/>
      <c r="F18" s="438"/>
      <c r="G18" s="454"/>
      <c r="H18" s="447"/>
      <c r="I18" s="448"/>
      <c r="J18" s="456"/>
      <c r="K18" s="448"/>
    </row>
    <row r="19" spans="1:11" s="198" customFormat="1" ht="15" customHeight="1" x14ac:dyDescent="0.15">
      <c r="A19" s="7"/>
      <c r="B19" s="451" t="s">
        <v>186</v>
      </c>
      <c r="C19" s="447"/>
      <c r="D19" s="448"/>
      <c r="E19" s="434" t="s">
        <v>187</v>
      </c>
      <c r="F19" s="435"/>
      <c r="G19" s="416" t="s">
        <v>188</v>
      </c>
      <c r="H19" s="434" t="s">
        <v>189</v>
      </c>
      <c r="I19" s="435"/>
      <c r="J19" s="452" t="s">
        <v>190</v>
      </c>
      <c r="K19" s="435"/>
    </row>
    <row r="20" spans="1:11" s="198" customFormat="1" ht="15" customHeight="1" x14ac:dyDescent="0.15">
      <c r="A20" s="450" t="s">
        <v>171</v>
      </c>
      <c r="B20" s="451"/>
      <c r="C20" s="447"/>
      <c r="D20" s="448"/>
      <c r="E20" s="434"/>
      <c r="F20" s="435"/>
      <c r="G20" s="416"/>
      <c r="H20" s="434"/>
      <c r="I20" s="435"/>
      <c r="J20" s="452"/>
      <c r="K20" s="435"/>
    </row>
    <row r="21" spans="1:11" s="198" customFormat="1" ht="5.25" customHeight="1" x14ac:dyDescent="0.2">
      <c r="A21" s="450"/>
      <c r="B21" s="451"/>
      <c r="C21" s="447"/>
      <c r="D21" s="448"/>
      <c r="E21" s="434"/>
      <c r="F21" s="435"/>
      <c r="G21" s="416"/>
      <c r="H21" s="434"/>
      <c r="I21" s="435"/>
      <c r="J21" s="199"/>
      <c r="K21" s="200"/>
    </row>
    <row r="22" spans="1:11" s="190" customFormat="1" ht="13.5" customHeight="1" x14ac:dyDescent="0.25">
      <c r="A22" s="185">
        <v>2015</v>
      </c>
      <c r="B22" s="186" t="s">
        <v>3</v>
      </c>
      <c r="C22" s="186"/>
      <c r="D22" s="186">
        <v>0</v>
      </c>
      <c r="E22" s="186"/>
      <c r="F22" s="186">
        <v>0</v>
      </c>
      <c r="G22" s="186" t="s">
        <v>191</v>
      </c>
      <c r="H22" s="186" t="s">
        <v>3</v>
      </c>
      <c r="I22" s="201"/>
      <c r="J22" s="270">
        <v>0</v>
      </c>
      <c r="K22" s="271"/>
    </row>
    <row r="23" spans="1:11" s="190" customFormat="1" ht="13.5" customHeight="1" x14ac:dyDescent="0.25">
      <c r="A23" s="191">
        <v>2016</v>
      </c>
      <c r="B23" s="192" t="s">
        <v>3</v>
      </c>
      <c r="C23" s="192"/>
      <c r="D23" s="192">
        <v>0</v>
      </c>
      <c r="E23" s="192"/>
      <c r="F23" s="192">
        <v>0</v>
      </c>
      <c r="G23" s="192" t="s">
        <v>191</v>
      </c>
      <c r="H23" s="192" t="s">
        <v>3</v>
      </c>
      <c r="I23" s="202"/>
      <c r="J23" s="268">
        <v>0</v>
      </c>
      <c r="K23" s="269"/>
    </row>
    <row r="24" spans="1:11" s="190" customFormat="1" ht="13.5" customHeight="1" x14ac:dyDescent="0.25">
      <c r="A24" s="191">
        <v>2017</v>
      </c>
      <c r="B24" s="192" t="s">
        <v>3</v>
      </c>
      <c r="C24" s="192"/>
      <c r="D24" s="192">
        <v>0</v>
      </c>
      <c r="E24" s="192"/>
      <c r="F24" s="192">
        <v>0</v>
      </c>
      <c r="G24" s="192" t="s">
        <v>191</v>
      </c>
      <c r="H24" s="192" t="s">
        <v>3</v>
      </c>
      <c r="I24" s="202"/>
      <c r="J24" s="268">
        <v>0</v>
      </c>
      <c r="K24" s="269"/>
    </row>
    <row r="25" spans="1:11" s="190" customFormat="1" ht="13.5" customHeight="1" x14ac:dyDescent="0.25">
      <c r="A25" s="191">
        <v>2018</v>
      </c>
      <c r="B25" s="265" t="s">
        <v>192</v>
      </c>
      <c r="C25" s="265"/>
      <c r="D25" s="265">
        <v>0</v>
      </c>
      <c r="E25" s="265"/>
      <c r="F25" s="265">
        <v>0</v>
      </c>
      <c r="G25" s="265" t="s">
        <v>192</v>
      </c>
      <c r="H25" s="265" t="s">
        <v>192</v>
      </c>
      <c r="I25" s="272"/>
      <c r="J25" s="272">
        <v>20</v>
      </c>
      <c r="K25" s="273"/>
    </row>
    <row r="26" spans="1:11" s="190" customFormat="1" ht="13.5" customHeight="1" x14ac:dyDescent="0.25">
      <c r="A26" s="292">
        <v>2019</v>
      </c>
      <c r="B26" s="290">
        <v>0</v>
      </c>
      <c r="C26" s="291"/>
      <c r="D26" s="291">
        <v>0</v>
      </c>
      <c r="E26" s="291"/>
      <c r="F26" s="291">
        <v>0</v>
      </c>
      <c r="G26" s="291">
        <v>1</v>
      </c>
      <c r="H26" s="291">
        <v>0</v>
      </c>
      <c r="I26" s="291"/>
      <c r="J26" s="291">
        <v>25</v>
      </c>
      <c r="K26" s="293"/>
    </row>
    <row r="27" spans="1:11" s="328" customFormat="1" ht="13.5" customHeight="1" x14ac:dyDescent="0.25">
      <c r="A27" s="203">
        <v>2020</v>
      </c>
      <c r="B27" s="326">
        <v>0</v>
      </c>
      <c r="C27" s="327"/>
      <c r="D27" s="327">
        <v>0</v>
      </c>
      <c r="E27" s="327"/>
      <c r="F27" s="327">
        <v>0</v>
      </c>
      <c r="G27" s="327">
        <v>1</v>
      </c>
      <c r="H27" s="327">
        <v>0</v>
      </c>
      <c r="I27" s="327"/>
      <c r="J27" s="312">
        <v>28</v>
      </c>
      <c r="K27" s="313"/>
    </row>
    <row r="28" spans="1:11" ht="15" customHeight="1" x14ac:dyDescent="0.15">
      <c r="A28" s="71" t="s">
        <v>159</v>
      </c>
      <c r="B28" s="436" t="s">
        <v>193</v>
      </c>
      <c r="C28" s="437"/>
      <c r="D28" s="438"/>
      <c r="E28" s="439" t="s">
        <v>194</v>
      </c>
      <c r="F28" s="440" t="s">
        <v>195</v>
      </c>
      <c r="G28" s="441"/>
      <c r="H28" s="442"/>
      <c r="I28" s="436" t="s">
        <v>196</v>
      </c>
      <c r="J28" s="437"/>
      <c r="K28" s="438"/>
    </row>
    <row r="29" spans="1:11" ht="15" customHeight="1" x14ac:dyDescent="0.15">
      <c r="A29" s="71"/>
      <c r="B29" s="18" t="s">
        <v>197</v>
      </c>
      <c r="C29" s="400" t="s">
        <v>198</v>
      </c>
      <c r="D29" s="401"/>
      <c r="E29" s="439"/>
      <c r="F29" s="48" t="s">
        <v>199</v>
      </c>
      <c r="G29" s="48" t="s">
        <v>200</v>
      </c>
      <c r="H29" s="52" t="s">
        <v>201</v>
      </c>
      <c r="I29" s="204" t="s">
        <v>202</v>
      </c>
      <c r="J29" s="443" t="s">
        <v>203</v>
      </c>
      <c r="K29" s="444"/>
    </row>
    <row r="30" spans="1:11" ht="15" customHeight="1" x14ac:dyDescent="0.2">
      <c r="A30" s="7"/>
      <c r="B30" s="49"/>
      <c r="C30" s="447"/>
      <c r="D30" s="448"/>
      <c r="E30" s="416" t="s">
        <v>204</v>
      </c>
      <c r="F30" s="205" t="s">
        <v>205</v>
      </c>
      <c r="G30" s="206" t="s">
        <v>205</v>
      </c>
      <c r="H30" s="207" t="s">
        <v>205</v>
      </c>
      <c r="I30" s="208" t="s">
        <v>206</v>
      </c>
      <c r="J30" s="445"/>
      <c r="K30" s="446"/>
    </row>
    <row r="31" spans="1:11" ht="24.75" customHeight="1" x14ac:dyDescent="0.2">
      <c r="A31" s="142"/>
      <c r="B31" s="49"/>
      <c r="C31" s="434"/>
      <c r="D31" s="435"/>
      <c r="E31" s="416"/>
      <c r="F31" s="416" t="s">
        <v>207</v>
      </c>
      <c r="G31" s="416" t="s">
        <v>208</v>
      </c>
      <c r="H31" s="416" t="s">
        <v>209</v>
      </c>
      <c r="I31" s="416" t="s">
        <v>210</v>
      </c>
      <c r="J31" s="434" t="s">
        <v>211</v>
      </c>
      <c r="K31" s="435"/>
    </row>
    <row r="32" spans="1:11" ht="18" customHeight="1" x14ac:dyDescent="0.2">
      <c r="A32" s="142"/>
      <c r="B32" s="49"/>
      <c r="C32" s="209"/>
      <c r="D32" s="210"/>
      <c r="E32" s="416"/>
      <c r="F32" s="416"/>
      <c r="G32" s="416"/>
      <c r="H32" s="416"/>
      <c r="I32" s="416"/>
      <c r="J32" s="434"/>
      <c r="K32" s="435"/>
    </row>
    <row r="33" spans="1:11" ht="9.75" customHeight="1" x14ac:dyDescent="0.2">
      <c r="A33" s="142" t="s">
        <v>171</v>
      </c>
      <c r="B33" s="49" t="s">
        <v>212</v>
      </c>
      <c r="C33" s="434" t="s">
        <v>213</v>
      </c>
      <c r="D33" s="435"/>
      <c r="E33" s="416"/>
      <c r="F33" s="416"/>
      <c r="G33" s="416"/>
      <c r="H33" s="416"/>
      <c r="I33" s="449"/>
      <c r="J33" s="434"/>
      <c r="K33" s="435"/>
    </row>
    <row r="34" spans="1:11" s="190" customFormat="1" ht="13.5" customHeight="1" x14ac:dyDescent="0.25">
      <c r="A34" s="185">
        <v>2015</v>
      </c>
      <c r="B34" s="186">
        <v>0</v>
      </c>
      <c r="C34" s="270">
        <v>0</v>
      </c>
      <c r="D34" s="270"/>
      <c r="E34" s="186" t="s">
        <v>3</v>
      </c>
      <c r="F34" s="186" t="s">
        <v>3</v>
      </c>
      <c r="G34" s="186">
        <v>1</v>
      </c>
      <c r="H34" s="201">
        <v>7</v>
      </c>
      <c r="I34" s="201">
        <v>0</v>
      </c>
      <c r="J34" s="270">
        <v>0</v>
      </c>
      <c r="K34" s="271"/>
    </row>
    <row r="35" spans="1:11" s="190" customFormat="1" ht="13.5" customHeight="1" x14ac:dyDescent="0.25">
      <c r="A35" s="191">
        <v>2016</v>
      </c>
      <c r="B35" s="192">
        <v>0</v>
      </c>
      <c r="C35" s="268">
        <v>0</v>
      </c>
      <c r="D35" s="268"/>
      <c r="E35" s="192" t="s">
        <v>3</v>
      </c>
      <c r="F35" s="192" t="s">
        <v>3</v>
      </c>
      <c r="G35" s="192">
        <v>1</v>
      </c>
      <c r="H35" s="202">
        <v>9</v>
      </c>
      <c r="I35" s="202">
        <v>0</v>
      </c>
      <c r="J35" s="268">
        <v>0</v>
      </c>
      <c r="K35" s="269"/>
    </row>
    <row r="36" spans="1:11" s="190" customFormat="1" ht="13.5" customHeight="1" x14ac:dyDescent="0.25">
      <c r="A36" s="191">
        <v>2017</v>
      </c>
      <c r="B36" s="192">
        <v>0</v>
      </c>
      <c r="C36" s="268">
        <v>0</v>
      </c>
      <c r="D36" s="268"/>
      <c r="E36" s="192" t="s">
        <v>3</v>
      </c>
      <c r="F36" s="192" t="s">
        <v>3</v>
      </c>
      <c r="G36" s="192">
        <v>1</v>
      </c>
      <c r="H36" s="202">
        <v>11</v>
      </c>
      <c r="I36" s="202">
        <v>0</v>
      </c>
      <c r="J36" s="266">
        <v>0</v>
      </c>
      <c r="K36" s="267"/>
    </row>
    <row r="37" spans="1:11" s="190" customFormat="1" ht="13.5" customHeight="1" x14ac:dyDescent="0.25">
      <c r="A37" s="191">
        <v>2018</v>
      </c>
      <c r="B37" s="265" t="s">
        <v>192</v>
      </c>
      <c r="C37" s="265" t="s">
        <v>192</v>
      </c>
      <c r="D37" s="265"/>
      <c r="E37" s="265" t="s">
        <v>192</v>
      </c>
      <c r="F37" s="265" t="s">
        <v>192</v>
      </c>
      <c r="G37" s="265">
        <v>1</v>
      </c>
      <c r="H37" s="193">
        <v>15</v>
      </c>
      <c r="I37" s="193">
        <v>0</v>
      </c>
      <c r="J37" s="266">
        <v>0</v>
      </c>
      <c r="K37" s="267"/>
    </row>
    <row r="38" spans="1:11" s="190" customFormat="1" ht="13.5" customHeight="1" x14ac:dyDescent="0.25">
      <c r="A38" s="292">
        <v>2019</v>
      </c>
      <c r="B38" s="265" t="s">
        <v>192</v>
      </c>
      <c r="C38" s="265" t="s">
        <v>192</v>
      </c>
      <c r="D38" s="265"/>
      <c r="E38" s="265" t="s">
        <v>192</v>
      </c>
      <c r="F38" s="265" t="s">
        <v>192</v>
      </c>
      <c r="G38" s="294">
        <v>1</v>
      </c>
      <c r="H38" s="294">
        <v>15</v>
      </c>
      <c r="I38" s="291">
        <v>0</v>
      </c>
      <c r="J38" s="291">
        <v>1</v>
      </c>
      <c r="K38" s="293"/>
    </row>
    <row r="39" spans="1:11" s="328" customFormat="1" ht="13.5" customHeight="1" x14ac:dyDescent="0.25">
      <c r="A39" s="203">
        <v>2020</v>
      </c>
      <c r="B39" s="332" t="s">
        <v>192</v>
      </c>
      <c r="C39" s="332" t="s">
        <v>192</v>
      </c>
      <c r="D39" s="332"/>
      <c r="E39" s="332" t="s">
        <v>192</v>
      </c>
      <c r="F39" s="332" t="s">
        <v>192</v>
      </c>
      <c r="G39" s="314">
        <v>1</v>
      </c>
      <c r="H39" s="314">
        <v>14</v>
      </c>
      <c r="I39" s="327">
        <v>0</v>
      </c>
      <c r="J39" s="312">
        <v>0</v>
      </c>
      <c r="K39" s="313"/>
    </row>
    <row r="40" spans="1:11" s="212" customFormat="1" ht="15" customHeight="1" x14ac:dyDescent="0.25">
      <c r="A40" s="211" t="s">
        <v>159</v>
      </c>
      <c r="B40" s="428" t="s">
        <v>214</v>
      </c>
      <c r="C40" s="429"/>
      <c r="D40" s="429"/>
      <c r="E40" s="429"/>
      <c r="F40" s="429"/>
      <c r="G40" s="429"/>
      <c r="H40" s="429"/>
      <c r="I40" s="429"/>
      <c r="J40" s="429"/>
      <c r="K40" s="429"/>
    </row>
    <row r="41" spans="1:11" s="212" customFormat="1" ht="15" customHeight="1" x14ac:dyDescent="0.25">
      <c r="A41" s="213"/>
      <c r="B41" s="214" t="s">
        <v>215</v>
      </c>
      <c r="C41" s="215" t="s">
        <v>216</v>
      </c>
      <c r="D41" s="215" t="s">
        <v>217</v>
      </c>
      <c r="E41" s="215" t="s">
        <v>218</v>
      </c>
      <c r="F41" s="430" t="s">
        <v>219</v>
      </c>
      <c r="G41" s="430" t="s">
        <v>220</v>
      </c>
      <c r="H41" s="215" t="s">
        <v>221</v>
      </c>
      <c r="I41" s="215" t="s">
        <v>222</v>
      </c>
      <c r="J41" s="430" t="s">
        <v>223</v>
      </c>
      <c r="K41" s="430" t="s">
        <v>224</v>
      </c>
    </row>
    <row r="42" spans="1:11" s="212" customFormat="1" ht="15" customHeight="1" x14ac:dyDescent="0.25">
      <c r="A42" s="213"/>
      <c r="B42" s="216" t="s">
        <v>225</v>
      </c>
      <c r="C42" s="208" t="s">
        <v>226</v>
      </c>
      <c r="D42" s="208" t="s">
        <v>227</v>
      </c>
      <c r="E42" s="208" t="s">
        <v>228</v>
      </c>
      <c r="F42" s="431"/>
      <c r="G42" s="431"/>
      <c r="H42" s="217" t="s">
        <v>229</v>
      </c>
      <c r="I42" s="208" t="s">
        <v>230</v>
      </c>
      <c r="J42" s="431"/>
      <c r="K42" s="431"/>
    </row>
    <row r="43" spans="1:11" s="212" customFormat="1" ht="12.95" customHeight="1" x14ac:dyDescent="0.25">
      <c r="A43" s="142"/>
      <c r="B43" s="218" t="s">
        <v>231</v>
      </c>
      <c r="C43" s="219"/>
      <c r="D43" s="219"/>
      <c r="E43" s="219"/>
      <c r="F43" s="432" t="s">
        <v>232</v>
      </c>
      <c r="G43" s="220"/>
      <c r="H43" s="219"/>
      <c r="I43" s="219"/>
      <c r="J43" s="431" t="s">
        <v>233</v>
      </c>
      <c r="K43" s="431" t="s">
        <v>234</v>
      </c>
    </row>
    <row r="44" spans="1:11" s="212" customFormat="1" ht="12.95" customHeight="1" x14ac:dyDescent="0.25">
      <c r="A44" s="142"/>
      <c r="B44" s="218" t="s">
        <v>235</v>
      </c>
      <c r="C44" s="219"/>
      <c r="D44" s="219"/>
      <c r="E44" s="219"/>
      <c r="F44" s="432"/>
      <c r="G44" s="432" t="s">
        <v>236</v>
      </c>
      <c r="H44" s="219"/>
      <c r="I44" s="433" t="s">
        <v>237</v>
      </c>
      <c r="J44" s="431"/>
      <c r="K44" s="431"/>
    </row>
    <row r="45" spans="1:11" s="212" customFormat="1" ht="12.95" customHeight="1" x14ac:dyDescent="0.25">
      <c r="A45" s="142"/>
      <c r="B45" s="218" t="s">
        <v>238</v>
      </c>
      <c r="C45" s="219" t="s">
        <v>239</v>
      </c>
      <c r="D45" s="219" t="s">
        <v>240</v>
      </c>
      <c r="E45" s="219" t="s">
        <v>241</v>
      </c>
      <c r="F45" s="432"/>
      <c r="G45" s="432"/>
      <c r="H45" s="219"/>
      <c r="I45" s="433"/>
      <c r="J45" s="431"/>
      <c r="K45" s="431"/>
    </row>
    <row r="46" spans="1:11" s="212" customFormat="1" ht="12.95" customHeight="1" x14ac:dyDescent="0.25">
      <c r="A46" s="142" t="s">
        <v>171</v>
      </c>
      <c r="B46" s="218" t="s">
        <v>242</v>
      </c>
      <c r="C46" s="219" t="s">
        <v>243</v>
      </c>
      <c r="D46" s="219" t="s">
        <v>241</v>
      </c>
      <c r="E46" s="219" t="s">
        <v>244</v>
      </c>
      <c r="F46" s="432"/>
      <c r="G46" s="432"/>
      <c r="H46" s="219" t="s">
        <v>245</v>
      </c>
      <c r="I46" s="433"/>
      <c r="J46" s="431"/>
      <c r="K46" s="431"/>
    </row>
    <row r="47" spans="1:11" s="190" customFormat="1" ht="13.5" customHeight="1" x14ac:dyDescent="0.25">
      <c r="A47" s="185">
        <v>2015</v>
      </c>
      <c r="B47" s="221" t="s">
        <v>3</v>
      </c>
      <c r="C47" s="222" t="s">
        <v>3</v>
      </c>
      <c r="D47" s="221" t="s">
        <v>3</v>
      </c>
      <c r="E47" s="221" t="s">
        <v>3</v>
      </c>
      <c r="F47" s="221" t="s">
        <v>3</v>
      </c>
      <c r="G47" s="221" t="s">
        <v>3</v>
      </c>
      <c r="H47" s="221" t="s">
        <v>3</v>
      </c>
      <c r="I47" s="221" t="s">
        <v>3</v>
      </c>
      <c r="J47" s="221" t="s">
        <v>3</v>
      </c>
      <c r="K47" s="223" t="s">
        <v>3</v>
      </c>
    </row>
    <row r="48" spans="1:11" s="190" customFormat="1" ht="13.5" customHeight="1" x14ac:dyDescent="0.25">
      <c r="A48" s="191">
        <v>2016</v>
      </c>
      <c r="B48" s="224" t="s">
        <v>3</v>
      </c>
      <c r="C48" s="225" t="s">
        <v>3</v>
      </c>
      <c r="D48" s="224" t="s">
        <v>3</v>
      </c>
      <c r="E48" s="224" t="s">
        <v>3</v>
      </c>
      <c r="F48" s="224" t="s">
        <v>3</v>
      </c>
      <c r="G48" s="224" t="s">
        <v>3</v>
      </c>
      <c r="H48" s="224" t="s">
        <v>3</v>
      </c>
      <c r="I48" s="224" t="s">
        <v>3</v>
      </c>
      <c r="J48" s="224" t="s">
        <v>3</v>
      </c>
      <c r="K48" s="226" t="s">
        <v>3</v>
      </c>
    </row>
    <row r="49" spans="1:11" s="190" customFormat="1" ht="13.5" customHeight="1" x14ac:dyDescent="0.25">
      <c r="A49" s="191">
        <v>2017</v>
      </c>
      <c r="B49" s="224" t="s">
        <v>3</v>
      </c>
      <c r="C49" s="225" t="s">
        <v>3</v>
      </c>
      <c r="D49" s="224" t="s">
        <v>3</v>
      </c>
      <c r="E49" s="224" t="s">
        <v>3</v>
      </c>
      <c r="F49" s="224" t="s">
        <v>3</v>
      </c>
      <c r="G49" s="224" t="s">
        <v>3</v>
      </c>
      <c r="H49" s="224" t="s">
        <v>3</v>
      </c>
      <c r="I49" s="224" t="s">
        <v>3</v>
      </c>
      <c r="J49" s="224" t="s">
        <v>3</v>
      </c>
      <c r="K49" s="226" t="s">
        <v>3</v>
      </c>
    </row>
    <row r="50" spans="1:11" s="190" customFormat="1" ht="13.5" customHeight="1" x14ac:dyDescent="0.25">
      <c r="A50" s="191">
        <v>2018</v>
      </c>
      <c r="B50" s="224" t="s">
        <v>192</v>
      </c>
      <c r="C50" s="225" t="s">
        <v>192</v>
      </c>
      <c r="D50" s="224" t="s">
        <v>192</v>
      </c>
      <c r="E50" s="225" t="s">
        <v>192</v>
      </c>
      <c r="F50" s="224" t="s">
        <v>192</v>
      </c>
      <c r="G50" s="224" t="s">
        <v>192</v>
      </c>
      <c r="H50" s="224">
        <v>1</v>
      </c>
      <c r="I50" s="224">
        <v>7</v>
      </c>
      <c r="J50" s="224" t="s">
        <v>192</v>
      </c>
      <c r="K50" s="226" t="s">
        <v>3</v>
      </c>
    </row>
    <row r="51" spans="1:11" s="190" customFormat="1" ht="13.5" customHeight="1" x14ac:dyDescent="0.25">
      <c r="A51" s="292">
        <v>2019</v>
      </c>
      <c r="B51" s="295" t="s">
        <v>192</v>
      </c>
      <c r="C51" s="295" t="s">
        <v>192</v>
      </c>
      <c r="D51" s="295" t="s">
        <v>192</v>
      </c>
      <c r="E51" s="295" t="s">
        <v>192</v>
      </c>
      <c r="F51" s="295" t="s">
        <v>192</v>
      </c>
      <c r="G51" s="295" t="s">
        <v>192</v>
      </c>
      <c r="H51" s="295">
        <v>1</v>
      </c>
      <c r="I51" s="295">
        <v>8</v>
      </c>
      <c r="J51" s="295" t="s">
        <v>192</v>
      </c>
      <c r="K51" s="226" t="s">
        <v>3</v>
      </c>
    </row>
    <row r="52" spans="1:11" s="328" customFormat="1" ht="13.5" customHeight="1" x14ac:dyDescent="0.25">
      <c r="A52" s="203">
        <v>2020</v>
      </c>
      <c r="B52" s="333" t="s">
        <v>192</v>
      </c>
      <c r="C52" s="333" t="s">
        <v>192</v>
      </c>
      <c r="D52" s="333" t="s">
        <v>192</v>
      </c>
      <c r="E52" s="333" t="s">
        <v>192</v>
      </c>
      <c r="F52" s="333" t="s">
        <v>192</v>
      </c>
      <c r="G52" s="333" t="s">
        <v>192</v>
      </c>
      <c r="H52" s="334">
        <v>1</v>
      </c>
      <c r="I52" s="334">
        <v>10</v>
      </c>
      <c r="J52" s="333" t="s">
        <v>192</v>
      </c>
      <c r="K52" s="335">
        <v>2</v>
      </c>
    </row>
    <row r="53" spans="1:11" s="190" customFormat="1" ht="13.5" customHeight="1" x14ac:dyDescent="0.25">
      <c r="A53" s="227"/>
      <c r="B53" s="228"/>
      <c r="C53" s="229"/>
      <c r="D53" s="228"/>
      <c r="E53" s="229"/>
      <c r="F53" s="228"/>
      <c r="G53" s="228"/>
      <c r="H53" s="228"/>
      <c r="I53" s="228"/>
      <c r="J53" s="228"/>
    </row>
    <row r="54" spans="1:11" s="50" customFormat="1" ht="52.5" customHeight="1" x14ac:dyDescent="0.15">
      <c r="A54" s="426" t="s">
        <v>246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</row>
    <row r="55" spans="1:11" ht="17.25" customHeight="1" x14ac:dyDescent="0.3">
      <c r="A55" s="44"/>
      <c r="B55" s="230"/>
      <c r="C55" s="230"/>
      <c r="D55" s="230"/>
      <c r="E55" s="44"/>
      <c r="F55" s="231"/>
      <c r="G55" s="44"/>
      <c r="H55" s="44"/>
      <c r="I55" s="230"/>
      <c r="J55" s="230"/>
    </row>
    <row r="56" spans="1:11" ht="15" customHeight="1" x14ac:dyDescent="0.15">
      <c r="F56" s="232"/>
    </row>
    <row r="57" spans="1:11" ht="15" customHeight="1" x14ac:dyDescent="0.15">
      <c r="F57" s="232"/>
    </row>
    <row r="58" spans="1:11" ht="15" customHeight="1" x14ac:dyDescent="0.15">
      <c r="F58" s="232"/>
    </row>
    <row r="59" spans="1:11" ht="14.25" customHeight="1" x14ac:dyDescent="0.15"/>
    <row r="60" spans="1:11" ht="15" customHeight="1" x14ac:dyDescent="0.15">
      <c r="J60" s="232"/>
    </row>
  </sheetData>
  <mergeCells count="55">
    <mergeCell ref="F7:I7"/>
    <mergeCell ref="J7:K8"/>
    <mergeCell ref="H8:I8"/>
    <mergeCell ref="H9:I9"/>
    <mergeCell ref="A2:J2"/>
    <mergeCell ref="A3:J3"/>
    <mergeCell ref="A4:J4"/>
    <mergeCell ref="I5:J5"/>
    <mergeCell ref="B6:E6"/>
    <mergeCell ref="F6:K6"/>
    <mergeCell ref="A7:A8"/>
    <mergeCell ref="B7:B8"/>
    <mergeCell ref="C7:C8"/>
    <mergeCell ref="D7:D8"/>
    <mergeCell ref="E7:E8"/>
    <mergeCell ref="H19:I21"/>
    <mergeCell ref="J19:K20"/>
    <mergeCell ref="B16:G16"/>
    <mergeCell ref="B17:B18"/>
    <mergeCell ref="C17:D18"/>
    <mergeCell ref="E17:F18"/>
    <mergeCell ref="G17:G18"/>
    <mergeCell ref="H17:I18"/>
    <mergeCell ref="J17:K18"/>
    <mergeCell ref="A20:A21"/>
    <mergeCell ref="B19:B21"/>
    <mergeCell ref="C19:D21"/>
    <mergeCell ref="E19:F21"/>
    <mergeCell ref="G19:G21"/>
    <mergeCell ref="C33:D33"/>
    <mergeCell ref="B28:D28"/>
    <mergeCell ref="E28:E29"/>
    <mergeCell ref="F28:H28"/>
    <mergeCell ref="I28:K28"/>
    <mergeCell ref="C29:D29"/>
    <mergeCell ref="J29:K30"/>
    <mergeCell ref="C30:D30"/>
    <mergeCell ref="E30:E33"/>
    <mergeCell ref="C31:D31"/>
    <mergeCell ref="F31:F33"/>
    <mergeCell ref="G31:G33"/>
    <mergeCell ref="H31:H33"/>
    <mergeCell ref="I31:I33"/>
    <mergeCell ref="J31:K33"/>
    <mergeCell ref="A54:K54"/>
    <mergeCell ref="B40:K40"/>
    <mergeCell ref="F41:F42"/>
    <mergeCell ref="G41:G42"/>
    <mergeCell ref="J41:J42"/>
    <mergeCell ref="K41:K42"/>
    <mergeCell ref="F43:F46"/>
    <mergeCell ref="J43:J46"/>
    <mergeCell ref="K43:K46"/>
    <mergeCell ref="G44:G46"/>
    <mergeCell ref="I44:I4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1.자동차등록</vt:lpstr>
      <vt:lpstr>1-2.자동차연료종류별 등록</vt:lpstr>
      <vt:lpstr>3.영업용자동차업종별수송</vt:lpstr>
      <vt:lpstr>4.철도수송 </vt:lpstr>
      <vt:lpstr>5.해운화물수송</vt:lpstr>
      <vt:lpstr>6.관광사업체등록</vt:lpstr>
      <vt:lpstr>'1.자동차등록'!Print_Area</vt:lpstr>
      <vt:lpstr>'1-2.자동차연료종류별 등록'!Print_Area</vt:lpstr>
      <vt:lpstr>'3.영업용자동차업종별수송'!Print_Area</vt:lpstr>
      <vt:lpstr>'4.철도수송 '!Print_Area</vt:lpstr>
      <vt:lpstr>'5.해운화물수송'!Print_Area</vt:lpstr>
      <vt:lpstr>'6.관광사업체등록'!Print_Area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2021-12-03T00:35:43Z</cp:lastPrinted>
  <dcterms:created xsi:type="dcterms:W3CDTF">2021-01-14T05:18:23Z</dcterms:created>
  <dcterms:modified xsi:type="dcterms:W3CDTF">2022-06-21T05:59:06Z</dcterms:modified>
</cp:coreProperties>
</file>